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Приложение 6" sheetId="1" r:id="rId1"/>
  </sheets>
  <definedNames>
    <definedName name="_xlnm._FilterDatabase" localSheetId="0" hidden="1">'Приложение 6'!$A$7:$F$102</definedName>
    <definedName name="_xlnm.Print_Titles" localSheetId="0">'Приложение 6'!$7:$7</definedName>
  </definedNames>
  <calcPr fullCalcOnLoad="1"/>
</workbook>
</file>

<file path=xl/sharedStrings.xml><?xml version="1.0" encoding="utf-8"?>
<sst xmlns="http://schemas.openxmlformats.org/spreadsheetml/2006/main" count="356" uniqueCount="196">
  <si>
    <t>на 2014 год</t>
  </si>
  <si>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</si>
  <si>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</si>
  <si>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</si>
  <si>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</si>
  <si>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</si>
  <si>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</si>
  <si>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</si>
  <si>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</si>
  <si>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</si>
  <si>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</si>
  <si>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</si>
  <si>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</si>
  <si>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</si>
  <si>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</si>
  <si>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</si>
  <si>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</si>
  <si>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</si>
  <si>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</si>
  <si>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</si>
  <si>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</si>
  <si>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</si>
  <si>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</si>
  <si>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</si>
  <si>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</si>
  <si>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29 3 4204</t>
  </si>
  <si>
    <t>29 3 4210</t>
  </si>
  <si>
    <t xml:space="preserve">Сумма, тыс.руб.
</t>
  </si>
  <si>
    <t>0100</t>
  </si>
  <si>
    <t>ОБЩЕГОСУДАРСТВЕННЫЕ ВОПРОСЫ</t>
  </si>
  <si>
    <t>29 2 2202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</si>
  <si>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</si>
  <si>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</si>
  <si>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29 2 6253</t>
  </si>
  <si>
    <t>29 2 6254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</si>
  <si>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</si>
  <si>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</si>
  <si>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</si>
  <si>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29 3 5118</t>
  </si>
  <si>
    <t>НАЦИОНАЛЬНАЯ БЕЗОПАСНОСТЬ И ПРАВООХРАНИТЕЛЬНАЯ ДЕЯТЕЛЬНОСТЬ</t>
  </si>
  <si>
    <t>29 3 4220</t>
  </si>
  <si>
    <t>Защита населения и территории от чрезвычайных ситуаций природного и техногенного характера, гражданская оборона</t>
  </si>
  <si>
    <t>29 3 4225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</si>
  <si>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</si>
  <si>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</si>
  <si>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</si>
  <si>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</si>
  <si>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</si>
  <si>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</si>
  <si>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28 0 4226</t>
  </si>
  <si>
    <t>28 0 4227</t>
  </si>
  <si>
    <t>Другие вопросы в области национальной экономики</t>
  </si>
  <si>
    <t>29 3 4234</t>
  </si>
  <si>
    <t>29 3 4235</t>
  </si>
  <si>
    <t>29 3 4236</t>
  </si>
  <si>
    <t>29 0 0000</t>
  </si>
  <si>
    <t>Жилищное хозяйство</t>
  </si>
  <si>
    <t>Культура</t>
  </si>
  <si>
    <t>Социальная политика</t>
  </si>
  <si>
    <t>Пенсионное обеспечение</t>
  </si>
  <si>
    <t>Проведения выборов и референдумов</t>
  </si>
  <si>
    <t>29 3 4202</t>
  </si>
  <si>
    <t>ЖИЛИЩНО-КОММУНАЛЬНОЕ ХОЗЯЙСТВО</t>
  </si>
  <si>
    <t>24 0 0000</t>
  </si>
  <si>
    <t>24 2 4401</t>
  </si>
  <si>
    <t>Коммунальное  хозяйство</t>
  </si>
  <si>
    <t>25 0 0000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</si>
  <si>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</si>
  <si>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25 1 4246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</si>
  <si>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</si>
  <si>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</si>
  <si>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Бюджетные инвестиции в рамках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</si>
  <si>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Подпрограмма "Энергосбережение и повышение энергетической эффективности"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</si>
  <si>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25 1 0000</t>
  </si>
  <si>
    <t>25 2 0000</t>
  </si>
  <si>
    <t>25 3 0000</t>
  </si>
  <si>
    <t>Уличное освещение в рамках муниципальной программы "Благоустройство территории муниципального образования"</t>
  </si>
  <si>
    <t>26 0 0000</t>
  </si>
  <si>
    <t>26 0 4251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</si>
  <si>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</si>
  <si>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</si>
  <si>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</si>
  <si>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26 0 4252</t>
  </si>
  <si>
    <t>26 0 4253</t>
  </si>
  <si>
    <t>26 0 4254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</si>
  <si>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</si>
  <si>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26 0 4255</t>
  </si>
  <si>
    <t>КУЛЬТУРА, КИНЕМАТОГРАФИЯ</t>
  </si>
  <si>
    <t>23 0 0000</t>
  </si>
  <si>
    <t>Подпрограмма "Организация культурно-досуговой деятельности на территории муниципальногообразования" муниципальной  программы "Развитие культуры и физической культуры в муниципальном образовании"</t>
  </si>
  <si>
    <t>23 1 0000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</si>
  <si>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 программы  "Развитие культуры и физической культуры в  муниципальном образовании"</t>
  </si>
  <si>
    <t>23 1 2206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</si>
  <si>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</si>
  <si>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</si>
  <si>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образовании"</t>
  </si>
  <si>
    <t>23 1 4280</t>
  </si>
  <si>
    <t>Подпрограмма "Развитие и модернизация библиотечного дела в муниципальном образовании" муниципальной  программы  "Развитие культуры и физической культуры в муниципальном образовании"</t>
  </si>
  <si>
    <t>23 3 0000</t>
  </si>
  <si>
    <t>Обеспечение библиотечной деятельности муниципальных казенных учреждений муниципального образования в рамках подпрограммы "Развитие и модернизация библиотечного дела в муниципальном образовании " муниципальной  программы "Развитие культуры и физической культуры в муниципальном образовании"</t>
  </si>
  <si>
    <t>23 3 2206</t>
  </si>
  <si>
    <t>23 3 7036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</si>
  <si>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</si>
  <si>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23 4 0000</t>
  </si>
  <si>
    <t>23 4 2206</t>
  </si>
  <si>
    <t>29 2 6255</t>
  </si>
  <si>
    <t>29 2 6256</t>
  </si>
  <si>
    <t>29 3 4301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</si>
  <si>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</si>
  <si>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</si>
  <si>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</si>
  <si>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25 4 4250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</si>
  <si>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</si>
  <si>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</si>
  <si>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25 4 4601</t>
  </si>
  <si>
    <t>Субсидии юридическим лицам (за исключением государственных (муниципальных) учреждений)</t>
  </si>
  <si>
    <t>Подпрограмма "Развитие физической культуры в муниципальном образовании" муниципальной  программы  "Развитие культуры и физической культуры в муниципальном образовании"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</si>
  <si>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Красноозерное сельское поселение"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</si>
  <si>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Красноозерное сельское поселение"</t>
  </si>
  <si>
    <t xml:space="preserve">Обеспечение деятельности  муниципальных  казенных учреждений в рамках  подпрограммы "Развитие физической культуры в муниципальном образовании Красноозерное сельское поселение" муниципальной программы "Развитие культуры и физической культуры в муниципальном образовании " 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</si>
  <si>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</si>
  <si>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25 1 4247</t>
  </si>
  <si>
    <t>ИТОГО РАСХОДЫ</t>
  </si>
  <si>
    <t>Подпрограмма "Капитальный ремонт многоквартирных домов" муниципальной  программы  "Обеспечение качественным жильем граждан на территории муниципального образования"</t>
  </si>
  <si>
    <t>24 4 0000</t>
  </si>
  <si>
    <t>24 2 4243</t>
  </si>
  <si>
    <t xml:space="preserve"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""Развитие инженерной и социальной инфраструктуры в районах массовой жилой застройки муниципальной программы  "Обеспечение качественным жильем граждан на территории муниципального образования 
</t>
  </si>
  <si>
    <t>РАСПРЕДЕЛЕНИЕ
бюджетных ассигнований по  разделам и  подразделам,группам и подгруппамвидов расходов, целевым статьям (муниципальным программам муниципального образования Красноозерное сельское поселение муниципального образования Приозерский муниципальный район Ленинградской области и непрограммным направлениям деятельности),  классификации расходов бюджетов</t>
  </si>
  <si>
    <t>20 0 0000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</si>
  <si>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</si>
  <si>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0104</t>
  </si>
  <si>
    <t>Пособия,  компенсации и иные выплаты гражданам, кроме публичных нормативных обязательств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</si>
  <si>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</si>
  <si>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немуниципальных служащих  администрации муниципального образования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</si>
  <si>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</si>
  <si>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</si>
  <si>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</si>
  <si>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</si>
  <si>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</si>
  <si>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</si>
  <si>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</si>
  <si>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Проведение выборов в представительные органы муниципального образования в рамках обеспечения деятельности органов местного самоуправления и непрограммных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</si>
  <si>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</si>
  <si>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</si>
  <si>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Обеспечение приватизации и проведение предпрограмной подготовки объектов приватизации в рамках обеспечения деятельности органов местного самоуправления и непрограммных расходов</t>
  </si>
  <si>
    <t>Иные обязательства в рамках обеспечения деятельности органов местного самоуправления  и непрограммных расходов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</si>
  <si>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</si>
  <si>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</si>
  <si>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</si>
  <si>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</si>
  <si>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</si>
  <si>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</si>
  <si>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</si>
  <si>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</si>
  <si>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Физическая культура и спорт</t>
  </si>
  <si>
    <t>Уплата прочих налогов, сборов и иных платежей</t>
  </si>
  <si>
    <t>20 0 4219</t>
  </si>
  <si>
    <t>МУНИЦИПАЛЬНАЯ ПРОГРАММА "РАЗВИТИЕ МУНИЦИПАЛЬНОЙ СЛУЖБЫ В МУНИЦИПАЛЬНОМ ОБРАЗОВАНИИ"</t>
  </si>
  <si>
    <t>ОБЕСПЕЧЕНИЕ ДЕЯТЕЛЬНОСТИ ОРГАНОВ МЕСТНОГО САМОУПРАВЛЕНИЯ И НЕПРОГРАМНЫЕ РАСХОДЫ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</si>
  <si>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</si>
  <si>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</si>
  <si>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МУНИЦИПАЛЬНАЯ ПРОГРАММА "РАЗВИТИЕ АВТОМОБИЛЬНЫХ ДОРОГ МУНИЦИПАЛЬНОГО ОБРАЗОВАНИЯ"</t>
  </si>
  <si>
    <t>МУНИЦИПАЛЬНАЯ ПРОГРАММА "ОБЕСПЕЧЕНИЕ КАЧЕСТВЕННЫМ ЖИЛЬЕМ ГРАЖДАН НА ТЕРРИТОРИИ МУНИЦИПАЛЬНОГО ОБРАЗОВАНИЯ"</t>
  </si>
  <si>
    <t>24 2 0000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</si>
  <si>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</si>
  <si>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</si>
  <si>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24 4 4245</t>
  </si>
  <si>
    <t>Бюджетные инвестиции в объекты капитального строительства государственной (муниципальной) собственности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</si>
  <si>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</si>
  <si>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МУНИЦИПАЛЬНАЯ ПРОГРАММА "РАЗВИТИЕ КУЛЬТУРЫ И ФИЗИЧЕСКОЙ КУЛЬТУРЫ В МУНИЦИПАЛЬНОМ ОБРАЗОВАНИИ"</t>
  </si>
  <si>
    <t>МУНИЦИПАЛЬНАЯ ПРОГРАММА "БЛАГОУСТРОЙСТВО ТЕРРИТОРИИ МУНИЦИПАЛЬНОГО ОБРАЗОВАНИЯ"</t>
  </si>
  <si>
    <t>25 2 4401</t>
  </si>
  <si>
    <t>Другие вопросы в области культуры, кинематографии</t>
  </si>
  <si>
    <t>25 3 4249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</si>
  <si>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</si>
  <si>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</si>
  <si>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26 0 7088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</si>
  <si>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</si>
  <si>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r>
      <t>29 3 4</t>
    </r>
    <r>
      <rPr>
        <sz val="12"/>
        <color indexed="60"/>
        <rFont val="Times New Roman"/>
        <family val="1"/>
      </rPr>
      <t>2</t>
    </r>
    <r>
      <rPr>
        <sz val="12"/>
        <rFont val="Times New Roman"/>
        <family val="1"/>
      </rPr>
      <t>0</t>
    </r>
    <r>
      <rPr>
        <sz val="12"/>
        <color indexed="60"/>
        <rFont val="Times New Roman"/>
        <family val="1"/>
      </rPr>
      <t>3</t>
    </r>
  </si>
  <si>
    <t>29 3 4605</t>
  </si>
  <si>
    <t>Взнос в уставный капитал муниципальных предприятий в рамках обеспечения деятельности органов местного самоуправления и непрограммных расходов</t>
  </si>
  <si>
    <t>Бюджетные инвестиции иным юридическим лицам, за исключением бюджетных инвестиций в объекты капитального строительства</t>
  </si>
  <si>
    <t>28 0 7013</t>
  </si>
  <si>
    <t>28 0 7014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</si>
  <si>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автомобильных дорог муниципального образования"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</si>
  <si>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</si>
  <si>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Непрограммные расходы органов местного самоуправления муниципального образования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</si>
  <si>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</si>
  <si>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Уплата налогов, сборов и иных платежей</t>
  </si>
  <si>
    <t>29 3 4237</t>
  </si>
  <si>
    <t xml:space="preserve">Благоустройство </t>
  </si>
  <si>
    <t>23 1 7036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</si>
  <si>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</si>
  <si>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28 0 4229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</si>
  <si>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</si>
  <si>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Утверждено                                              Решением Совета депутатов МО Красноозерное сельское поселение МО Приозерский муниципальный район ЛО     от              29 декабря  2014 г. № 22       (приложение 6)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</si>
</sst>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  <numFmt numFmtId="173" formatCode="_-* #,##0.0_р_._-;\-* #,##0.0_р_._-;_-* &quot;-&quot;?_р_._-;_-@_-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5" fontId="6" fillId="0" borderId="10" xfId="0" applyNumberFormat="1" applyFont="1" applyBorder="1" applyAlignment="1">
      <alignment horizontal="center" vertical="top"/>
    </xf>
    <xf numFmtId="49" fontId="5" fillId="0" borderId="11" xfId="53" applyNumberFormat="1" applyFont="1" applyBorder="1" applyAlignment="1">
      <alignment horizontal="center" vertical="top" wrapText="1"/>
      <protection/>
    </xf>
    <xf numFmtId="165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1" fontId="7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5" fontId="8" fillId="0" borderId="0" xfId="0" applyNumberFormat="1" applyFont="1" applyAlignment="1">
      <alignment horizontal="right" vertical="distributed"/>
    </xf>
    <xf numFmtId="165" fontId="1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164" fontId="10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165" fontId="7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165" fontId="2" fillId="34" borderId="10" xfId="0" applyNumberFormat="1" applyFont="1" applyFill="1" applyBorder="1" applyAlignment="1">
      <alignment horizontal="center" vertical="top"/>
    </xf>
    <xf numFmtId="171" fontId="2" fillId="34" borderId="10" xfId="43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171" fontId="2" fillId="34" borderId="10" xfId="58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171" fontId="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165" fontId="1" fillId="35" borderId="10" xfId="0" applyNumberFormat="1" applyFont="1" applyFill="1" applyBorder="1" applyAlignment="1">
      <alignment horizontal="center" vertical="top"/>
    </xf>
    <xf numFmtId="49" fontId="9" fillId="35" borderId="10" xfId="0" applyNumberFormat="1" applyFont="1" applyFill="1" applyBorder="1" applyAlignment="1">
      <alignment horizontal="left" vertical="top" wrapText="1"/>
    </xf>
    <xf numFmtId="49" fontId="1" fillId="35" borderId="10" xfId="0" applyNumberFormat="1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165" fontId="2" fillId="35" borderId="10" xfId="0" applyNumberFormat="1" applyFont="1" applyFill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/>
    </xf>
    <xf numFmtId="171" fontId="2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71" fontId="1" fillId="33" borderId="10" xfId="0" applyNumberFormat="1" applyFont="1" applyFill="1" applyBorder="1" applyAlignment="1">
      <alignment horizontal="center" vertical="top"/>
    </xf>
    <xf numFmtId="171" fontId="2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171" fontId="1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171" fontId="1" fillId="0" borderId="10" xfId="43" applyNumberFormat="1" applyFont="1" applyBorder="1" applyAlignment="1">
      <alignment horizontal="center" vertical="top"/>
    </xf>
    <xf numFmtId="171" fontId="2" fillId="0" borderId="10" xfId="43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171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71" fontId="2" fillId="34" borderId="10" xfId="0" applyNumberFormat="1" applyFont="1" applyFill="1" applyBorder="1" applyAlignment="1">
      <alignment horizontal="center" vertical="top"/>
    </xf>
    <xf numFmtId="164" fontId="6" fillId="0" borderId="14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88"/>
  <sheetViews>
    <sheetView showGridLines="0" tabSelected="1" view="pageBreakPreview" zoomScale="90" zoomScaleSheetLayoutView="90" zoomScalePageLayoutView="0" workbookViewId="0" topLeftCell="A1">
      <selection activeCell="F1" sqref="F1"/>
    </sheetView>
  </sheetViews>
  <sheetFormatPr defaultColWidth="9.28125" defaultRowHeight="12.75"/>
  <cols>
    <col min="1" max="1" width="58.7109375" style="6" customWidth="1"/>
    <col min="2" max="2" width="13.57421875" style="2" customWidth="1"/>
    <col min="3" max="3" width="10.57421875" style="2" customWidth="1"/>
    <col min="4" max="4" width="11.00390625" style="2" hidden="1" customWidth="1"/>
    <col min="5" max="5" width="11.00390625" style="2" customWidth="1"/>
    <col min="6" max="6" width="34.28125" style="8" customWidth="1"/>
    <col min="7" max="7" width="5.00390625" style="1" customWidth="1"/>
    <col min="8" max="16384" width="9.28125" style="1" customWidth="1"/>
  </cols>
  <sheetData>
    <row r="1" spans="3:6" ht="76.5">
      <c r="C1" s="25"/>
      <c r="D1" s="25"/>
      <c r="E1" s="25"/>
      <c r="F1" s="26" t="s">
        <v>195</v>
      </c>
    </row>
    <row r="2" ht="15.75">
      <c r="F2" s="24"/>
    </row>
    <row r="3" spans="1:6" s="4" customFormat="1" ht="82.5" customHeight="1">
      <c r="A3" s="92" t="s">
        <v>127</v>
      </c>
      <c r="B3" s="92"/>
      <c r="C3" s="92"/>
      <c r="D3" s="92"/>
      <c r="E3" s="92"/>
      <c r="F3" s="92"/>
    </row>
    <row r="4" spans="1:6" s="4" customFormat="1" ht="17.25" customHeight="1">
      <c r="A4" s="93" t="s">
        <v>0</v>
      </c>
      <c r="B4" s="93"/>
      <c r="C4" s="93"/>
      <c r="D4" s="93"/>
      <c r="E4" s="93"/>
      <c r="F4" s="93"/>
    </row>
    <row r="5" ht="15.75">
      <c r="A5" s="13"/>
    </row>
    <row r="6" spans="1:6" ht="28.5">
      <c r="A6" s="14" t="s">
        <v>7</v>
      </c>
      <c r="B6" s="14" t="s">
        <v>6</v>
      </c>
      <c r="C6" s="19" t="s">
        <v>4</v>
      </c>
      <c r="D6" s="19" t="s">
        <v>5</v>
      </c>
      <c r="E6" s="19" t="s">
        <v>5</v>
      </c>
      <c r="F6" s="20" t="s">
        <v>27</v>
      </c>
    </row>
    <row r="7" spans="1:6" ht="15.75">
      <c r="A7" s="15" t="s">
        <v>8</v>
      </c>
      <c r="B7" s="3" t="s">
        <v>9</v>
      </c>
      <c r="C7" s="3" t="s">
        <v>10</v>
      </c>
      <c r="D7" s="3" t="s">
        <v>10</v>
      </c>
      <c r="E7" s="3" t="s">
        <v>11</v>
      </c>
      <c r="F7" s="7" t="s">
        <v>12</v>
      </c>
    </row>
    <row r="8" spans="1:6" ht="15.75">
      <c r="A8" s="21" t="s">
        <v>122</v>
      </c>
      <c r="B8" s="3"/>
      <c r="C8" s="3"/>
      <c r="D8" s="3"/>
      <c r="E8" s="3"/>
      <c r="F8" s="7">
        <f>+F9+F63+F70+F81+F103+F156+F177+F183</f>
        <v>18987.1</v>
      </c>
    </row>
    <row r="9" spans="1:6" ht="15.75">
      <c r="A9" s="51" t="s">
        <v>29</v>
      </c>
      <c r="B9" s="52" t="s">
        <v>28</v>
      </c>
      <c r="C9" s="52"/>
      <c r="D9" s="52"/>
      <c r="E9" s="52"/>
      <c r="F9" s="53">
        <f>F10+F35+F42+F47+F52</f>
        <v>6195.1</v>
      </c>
    </row>
    <row r="10" spans="1:6" s="5" customFormat="1" ht="63.75" customHeight="1">
      <c r="A10" s="41" t="s">
        <v>15</v>
      </c>
      <c r="B10" s="22">
        <v>104</v>
      </c>
      <c r="C10" s="16"/>
      <c r="D10" s="16"/>
      <c r="E10" s="16"/>
      <c r="F10" s="9">
        <f>+F11+F14</f>
        <v>3696.6</v>
      </c>
    </row>
    <row r="11" spans="1:7" s="5" customFormat="1" ht="47.25">
      <c r="A11" s="42" t="s">
        <v>157</v>
      </c>
      <c r="B11" s="59" t="s">
        <v>130</v>
      </c>
      <c r="C11" s="11" t="s">
        <v>128</v>
      </c>
      <c r="D11" s="11"/>
      <c r="E11" s="11"/>
      <c r="F11" s="12">
        <f>+F12</f>
        <v>65</v>
      </c>
      <c r="G11" s="60"/>
    </row>
    <row r="12" spans="1:7" s="5" customFormat="1" ht="47.25">
      <c r="A12" s="30" t="s">
        <v>129</v>
      </c>
      <c r="B12" s="59" t="s">
        <v>130</v>
      </c>
      <c r="C12" s="59" t="s">
        <v>156</v>
      </c>
      <c r="D12" s="59" t="s">
        <v>130</v>
      </c>
      <c r="E12" s="12"/>
      <c r="F12" s="12">
        <f>+F13</f>
        <v>65</v>
      </c>
      <c r="G12" s="60"/>
    </row>
    <row r="13" spans="1:7" s="5" customFormat="1" ht="31.5">
      <c r="A13" s="42" t="s">
        <v>2</v>
      </c>
      <c r="B13" s="59" t="s">
        <v>130</v>
      </c>
      <c r="C13" s="59" t="s">
        <v>156</v>
      </c>
      <c r="D13" s="11"/>
      <c r="E13" s="11">
        <v>244</v>
      </c>
      <c r="F13" s="12">
        <v>65</v>
      </c>
      <c r="G13" s="60"/>
    </row>
    <row r="14" spans="1:7" s="5" customFormat="1" ht="47.25">
      <c r="A14" s="30" t="s">
        <v>158</v>
      </c>
      <c r="B14" s="61">
        <v>104</v>
      </c>
      <c r="C14" s="11" t="s">
        <v>55</v>
      </c>
      <c r="D14" s="11"/>
      <c r="E14" s="11"/>
      <c r="F14" s="12">
        <f>+F15</f>
        <v>3631.6</v>
      </c>
      <c r="G14" s="60"/>
    </row>
    <row r="15" spans="1:6" s="5" customFormat="1" ht="33.75" customHeight="1">
      <c r="A15" s="31" t="s">
        <v>14</v>
      </c>
      <c r="B15" s="61">
        <v>104</v>
      </c>
      <c r="C15" s="11" t="s">
        <v>17</v>
      </c>
      <c r="D15" s="11"/>
      <c r="E15" s="11"/>
      <c r="F15" s="12">
        <f>+F16+F21+F23+F25+F27+F29+F31+F33</f>
        <v>3631.6</v>
      </c>
    </row>
    <row r="16" spans="1:6" s="5" customFormat="1" ht="63" customHeight="1">
      <c r="A16" s="32" t="s">
        <v>132</v>
      </c>
      <c r="B16" s="61">
        <v>104</v>
      </c>
      <c r="C16" s="11" t="s">
        <v>18</v>
      </c>
      <c r="D16" s="11"/>
      <c r="E16" s="11"/>
      <c r="F16" s="12">
        <f>+F17+F18+F19+F20</f>
        <v>2759.9</v>
      </c>
    </row>
    <row r="17" spans="1:6" ht="47.25">
      <c r="A17" s="42" t="s">
        <v>159</v>
      </c>
      <c r="B17" s="61">
        <v>104</v>
      </c>
      <c r="C17" s="11" t="s">
        <v>18</v>
      </c>
      <c r="D17" s="11">
        <v>121</v>
      </c>
      <c r="E17" s="11">
        <v>121</v>
      </c>
      <c r="F17" s="12">
        <v>2292.9</v>
      </c>
    </row>
    <row r="18" spans="1:6" ht="47.25">
      <c r="A18" s="42" t="s">
        <v>160</v>
      </c>
      <c r="B18" s="61">
        <v>104</v>
      </c>
      <c r="C18" s="11" t="s">
        <v>18</v>
      </c>
      <c r="D18" s="11">
        <v>122</v>
      </c>
      <c r="E18" s="11">
        <v>122</v>
      </c>
      <c r="F18" s="12">
        <v>0</v>
      </c>
    </row>
    <row r="19" spans="1:6" ht="31.5" customHeight="1">
      <c r="A19" s="42" t="s">
        <v>2</v>
      </c>
      <c r="B19" s="61">
        <v>104</v>
      </c>
      <c r="C19" s="11" t="s">
        <v>18</v>
      </c>
      <c r="D19" s="11">
        <v>244</v>
      </c>
      <c r="E19" s="11">
        <v>244</v>
      </c>
      <c r="F19" s="12">
        <v>443.6</v>
      </c>
    </row>
    <row r="20" spans="1:6" ht="15.75">
      <c r="A20" s="42" t="s">
        <v>155</v>
      </c>
      <c r="B20" s="61">
        <v>104</v>
      </c>
      <c r="C20" s="11" t="s">
        <v>18</v>
      </c>
      <c r="D20" s="11"/>
      <c r="E20" s="11">
        <v>852</v>
      </c>
      <c r="F20" s="12">
        <v>23.4</v>
      </c>
    </row>
    <row r="21" spans="1:6" ht="66.75" customHeight="1">
      <c r="A21" s="32" t="s">
        <v>133</v>
      </c>
      <c r="B21" s="61">
        <v>104</v>
      </c>
      <c r="C21" s="11" t="s">
        <v>30</v>
      </c>
      <c r="D21" s="11"/>
      <c r="E21" s="11"/>
      <c r="F21" s="12">
        <f>+F22</f>
        <v>207.4</v>
      </c>
    </row>
    <row r="22" spans="1:6" ht="19.5" customHeight="1">
      <c r="A22" s="42" t="s">
        <v>159</v>
      </c>
      <c r="B22" s="61">
        <v>104</v>
      </c>
      <c r="C22" s="11" t="s">
        <v>30</v>
      </c>
      <c r="D22" s="11">
        <v>121</v>
      </c>
      <c r="E22" s="11">
        <v>121</v>
      </c>
      <c r="F22" s="12">
        <v>207.4</v>
      </c>
    </row>
    <row r="23" spans="1:6" ht="64.5" customHeight="1">
      <c r="A23" s="32" t="s">
        <v>153</v>
      </c>
      <c r="B23" s="61">
        <v>104</v>
      </c>
      <c r="C23" s="11" t="s">
        <v>19</v>
      </c>
      <c r="D23" s="11"/>
      <c r="E23" s="11"/>
      <c r="F23" s="12">
        <f>+F24</f>
        <v>624.2</v>
      </c>
    </row>
    <row r="24" spans="1:6" ht="47.25">
      <c r="A24" s="42" t="s">
        <v>159</v>
      </c>
      <c r="B24" s="61">
        <v>104</v>
      </c>
      <c r="C24" s="11" t="s">
        <v>19</v>
      </c>
      <c r="D24" s="11">
        <v>121</v>
      </c>
      <c r="E24" s="11">
        <v>121</v>
      </c>
      <c r="F24" s="12">
        <v>624.2</v>
      </c>
    </row>
    <row r="25" spans="1:6" ht="81" customHeight="1">
      <c r="A25" s="62" t="s">
        <v>134</v>
      </c>
      <c r="B25" s="61">
        <v>104</v>
      </c>
      <c r="C25" s="11" t="s">
        <v>33</v>
      </c>
      <c r="D25" s="11"/>
      <c r="E25" s="11"/>
      <c r="F25" s="12">
        <f>+F26</f>
        <v>18.7</v>
      </c>
    </row>
    <row r="26" spans="1:6" ht="15.75">
      <c r="A26" s="44" t="s">
        <v>32</v>
      </c>
      <c r="B26" s="61">
        <v>104</v>
      </c>
      <c r="C26" s="11" t="s">
        <v>33</v>
      </c>
      <c r="D26" s="11">
        <v>540</v>
      </c>
      <c r="E26" s="11">
        <v>540</v>
      </c>
      <c r="F26" s="12">
        <v>18.7</v>
      </c>
    </row>
    <row r="27" spans="1:6" ht="96" customHeight="1">
      <c r="A27" s="62" t="s">
        <v>135</v>
      </c>
      <c r="B27" s="61">
        <v>104</v>
      </c>
      <c r="C27" s="11" t="s">
        <v>34</v>
      </c>
      <c r="D27" s="11"/>
      <c r="E27" s="11"/>
      <c r="F27" s="12">
        <f>+F28</f>
        <v>3</v>
      </c>
    </row>
    <row r="28" spans="1:6" ht="15.75">
      <c r="A28" s="44" t="s">
        <v>32</v>
      </c>
      <c r="B28" s="61">
        <v>104</v>
      </c>
      <c r="C28" s="11" t="s">
        <v>34</v>
      </c>
      <c r="D28" s="11">
        <v>540</v>
      </c>
      <c r="E28" s="11">
        <v>540</v>
      </c>
      <c r="F28" s="12">
        <v>3</v>
      </c>
    </row>
    <row r="29" spans="1:6" ht="78.75">
      <c r="A29" s="62" t="s">
        <v>136</v>
      </c>
      <c r="B29" s="61">
        <v>104</v>
      </c>
      <c r="C29" s="11" t="s">
        <v>105</v>
      </c>
      <c r="D29" s="11"/>
      <c r="E29" s="11"/>
      <c r="F29" s="12">
        <v>14.4</v>
      </c>
    </row>
    <row r="30" spans="1:6" ht="15.75">
      <c r="A30" s="44" t="s">
        <v>32</v>
      </c>
      <c r="B30" s="61">
        <v>104</v>
      </c>
      <c r="C30" s="11" t="s">
        <v>105</v>
      </c>
      <c r="D30" s="11"/>
      <c r="E30" s="11">
        <v>540</v>
      </c>
      <c r="F30" s="12">
        <v>14.4</v>
      </c>
    </row>
    <row r="31" spans="1:6" ht="66" customHeight="1">
      <c r="A31" s="62" t="s">
        <v>137</v>
      </c>
      <c r="B31" s="61">
        <v>104</v>
      </c>
      <c r="C31" s="11" t="s">
        <v>106</v>
      </c>
      <c r="D31" s="11"/>
      <c r="E31" s="11"/>
      <c r="F31" s="12">
        <f>+F32</f>
        <v>3</v>
      </c>
    </row>
    <row r="32" spans="1:6" ht="15.75">
      <c r="A32" s="44" t="s">
        <v>32</v>
      </c>
      <c r="B32" s="61">
        <v>104</v>
      </c>
      <c r="C32" s="11" t="s">
        <v>106</v>
      </c>
      <c r="D32" s="11"/>
      <c r="E32" s="11">
        <v>540</v>
      </c>
      <c r="F32" s="12">
        <v>3</v>
      </c>
    </row>
    <row r="33" spans="1:6" ht="94.5">
      <c r="A33" s="62" t="s">
        <v>138</v>
      </c>
      <c r="B33" s="61">
        <v>104</v>
      </c>
      <c r="C33" s="11" t="s">
        <v>22</v>
      </c>
      <c r="D33" s="11"/>
      <c r="E33" s="11"/>
      <c r="F33" s="12">
        <f>+F34</f>
        <v>1</v>
      </c>
    </row>
    <row r="34" spans="1:6" ht="31.5">
      <c r="A34" s="42" t="s">
        <v>2</v>
      </c>
      <c r="B34" s="61">
        <v>104</v>
      </c>
      <c r="C34" s="11" t="s">
        <v>22</v>
      </c>
      <c r="D34" s="11">
        <v>244</v>
      </c>
      <c r="E34" s="11">
        <v>244</v>
      </c>
      <c r="F34" s="12">
        <v>1</v>
      </c>
    </row>
    <row r="35" spans="1:6" ht="47.25">
      <c r="A35" s="41" t="s">
        <v>31</v>
      </c>
      <c r="B35" s="72">
        <v>106</v>
      </c>
      <c r="C35" s="10"/>
      <c r="D35" s="11"/>
      <c r="E35" s="11"/>
      <c r="F35" s="9">
        <f>+F36</f>
        <v>190.70000000000002</v>
      </c>
    </row>
    <row r="36" spans="1:6" ht="47.25">
      <c r="A36" s="30" t="s">
        <v>158</v>
      </c>
      <c r="B36" s="61">
        <v>106</v>
      </c>
      <c r="C36" s="11" t="s">
        <v>55</v>
      </c>
      <c r="D36" s="11"/>
      <c r="E36" s="11"/>
      <c r="F36" s="12">
        <f>+F37</f>
        <v>190.70000000000002</v>
      </c>
    </row>
    <row r="37" spans="1:6" ht="31.5">
      <c r="A37" s="31" t="s">
        <v>14</v>
      </c>
      <c r="B37" s="61">
        <v>106</v>
      </c>
      <c r="C37" s="11" t="s">
        <v>17</v>
      </c>
      <c r="D37" s="11"/>
      <c r="E37" s="11"/>
      <c r="F37" s="12">
        <f>+F38+F40</f>
        <v>190.70000000000002</v>
      </c>
    </row>
    <row r="38" spans="1:6" ht="78.75">
      <c r="A38" s="32" t="s">
        <v>139</v>
      </c>
      <c r="B38" s="61">
        <v>106</v>
      </c>
      <c r="C38" s="11" t="s">
        <v>20</v>
      </c>
      <c r="D38" s="11"/>
      <c r="E38" s="11"/>
      <c r="F38" s="12">
        <f>+F39</f>
        <v>26.3</v>
      </c>
    </row>
    <row r="39" spans="1:6" ht="15.75">
      <c r="A39" s="44" t="s">
        <v>32</v>
      </c>
      <c r="B39" s="61">
        <v>106</v>
      </c>
      <c r="C39" s="11" t="s">
        <v>20</v>
      </c>
      <c r="D39" s="11">
        <v>540</v>
      </c>
      <c r="E39" s="11">
        <v>540</v>
      </c>
      <c r="F39" s="12">
        <v>26.3</v>
      </c>
    </row>
    <row r="40" spans="1:6" ht="63">
      <c r="A40" s="32" t="s">
        <v>140</v>
      </c>
      <c r="B40" s="61">
        <v>106</v>
      </c>
      <c r="C40" s="11" t="s">
        <v>21</v>
      </c>
      <c r="D40" s="11"/>
      <c r="E40" s="11"/>
      <c r="F40" s="12">
        <f>+F41</f>
        <v>164.4</v>
      </c>
    </row>
    <row r="41" spans="1:6" ht="15.75">
      <c r="A41" s="37" t="s">
        <v>32</v>
      </c>
      <c r="B41" s="61">
        <v>106</v>
      </c>
      <c r="C41" s="11" t="s">
        <v>21</v>
      </c>
      <c r="D41" s="11">
        <v>540</v>
      </c>
      <c r="E41" s="11">
        <v>540</v>
      </c>
      <c r="F41" s="12">
        <v>164.4</v>
      </c>
    </row>
    <row r="42" spans="1:6" s="28" customFormat="1" ht="15.75">
      <c r="A42" s="45" t="s">
        <v>60</v>
      </c>
      <c r="B42" s="73">
        <v>107</v>
      </c>
      <c r="C42" s="74"/>
      <c r="D42" s="74"/>
      <c r="E42" s="74"/>
      <c r="F42" s="29">
        <f>F43</f>
        <v>89.3</v>
      </c>
    </row>
    <row r="43" spans="1:6" s="28" customFormat="1" ht="34.5" customHeight="1">
      <c r="A43" s="33" t="s">
        <v>158</v>
      </c>
      <c r="B43" s="75">
        <v>107</v>
      </c>
      <c r="C43" s="74" t="s">
        <v>55</v>
      </c>
      <c r="D43" s="74"/>
      <c r="E43" s="74"/>
      <c r="F43" s="27">
        <v>89.3</v>
      </c>
    </row>
    <row r="44" spans="1:6" s="28" customFormat="1" ht="33.75" customHeight="1">
      <c r="A44" s="34" t="s">
        <v>13</v>
      </c>
      <c r="B44" s="75">
        <v>107</v>
      </c>
      <c r="C44" s="74" t="s">
        <v>23</v>
      </c>
      <c r="D44" s="74"/>
      <c r="E44" s="74"/>
      <c r="F44" s="27">
        <v>89.3</v>
      </c>
    </row>
    <row r="45" spans="1:6" s="28" customFormat="1" ht="63">
      <c r="A45" s="37" t="s">
        <v>141</v>
      </c>
      <c r="B45" s="75">
        <v>107</v>
      </c>
      <c r="C45" s="74" t="s">
        <v>61</v>
      </c>
      <c r="D45" s="74"/>
      <c r="E45" s="74"/>
      <c r="F45" s="27">
        <v>89.3</v>
      </c>
    </row>
    <row r="46" spans="1:6" s="28" customFormat="1" ht="18" customHeight="1">
      <c r="A46" s="37" t="s">
        <v>2</v>
      </c>
      <c r="B46" s="75">
        <v>107</v>
      </c>
      <c r="C46" s="74" t="s">
        <v>61</v>
      </c>
      <c r="D46" s="74"/>
      <c r="E46" s="74">
        <v>244</v>
      </c>
      <c r="F46" s="27">
        <v>89.3</v>
      </c>
    </row>
    <row r="47" spans="1:6" ht="15.75">
      <c r="A47" s="65" t="s">
        <v>3</v>
      </c>
      <c r="B47" s="76">
        <v>111</v>
      </c>
      <c r="C47" s="77"/>
      <c r="D47" s="77"/>
      <c r="E47" s="77"/>
      <c r="F47" s="71">
        <f>F48</f>
        <v>30.5</v>
      </c>
    </row>
    <row r="48" spans="1:6" ht="47.25">
      <c r="A48" s="66" t="s">
        <v>158</v>
      </c>
      <c r="B48" s="78">
        <v>111</v>
      </c>
      <c r="C48" s="77" t="s">
        <v>55</v>
      </c>
      <c r="D48" s="77"/>
      <c r="E48" s="77"/>
      <c r="F48" s="64">
        <v>30.5</v>
      </c>
    </row>
    <row r="49" spans="1:6" ht="33" customHeight="1">
      <c r="A49" s="67" t="s">
        <v>13</v>
      </c>
      <c r="B49" s="78">
        <v>111</v>
      </c>
      <c r="C49" s="77" t="s">
        <v>23</v>
      </c>
      <c r="D49" s="77"/>
      <c r="E49" s="77"/>
      <c r="F49" s="64">
        <v>30.5</v>
      </c>
    </row>
    <row r="50" spans="1:6" ht="47.25" customHeight="1">
      <c r="A50" s="68" t="s">
        <v>142</v>
      </c>
      <c r="B50" s="78">
        <v>111</v>
      </c>
      <c r="C50" s="77" t="s">
        <v>24</v>
      </c>
      <c r="D50" s="77"/>
      <c r="E50" s="77"/>
      <c r="F50" s="64">
        <v>30.5</v>
      </c>
    </row>
    <row r="51" spans="1:6" ht="15.75">
      <c r="A51" s="69" t="s">
        <v>16</v>
      </c>
      <c r="B51" s="78">
        <v>111</v>
      </c>
      <c r="C51" s="77" t="s">
        <v>24</v>
      </c>
      <c r="D51" s="77">
        <v>870</v>
      </c>
      <c r="E51" s="77">
        <v>870</v>
      </c>
      <c r="F51" s="64">
        <v>30.5</v>
      </c>
    </row>
    <row r="52" spans="1:6" ht="15.75">
      <c r="A52" s="70" t="s">
        <v>1</v>
      </c>
      <c r="B52" s="76">
        <v>113</v>
      </c>
      <c r="C52" s="79"/>
      <c r="D52" s="79"/>
      <c r="E52" s="79"/>
      <c r="F52" s="71">
        <f>+F53</f>
        <v>2188</v>
      </c>
    </row>
    <row r="53" spans="1:6" ht="47.25">
      <c r="A53" s="30" t="s">
        <v>158</v>
      </c>
      <c r="B53" s="61">
        <v>113</v>
      </c>
      <c r="C53" s="11" t="s">
        <v>55</v>
      </c>
      <c r="D53" s="11"/>
      <c r="E53" s="11"/>
      <c r="F53" s="12">
        <f>+F54</f>
        <v>2188</v>
      </c>
    </row>
    <row r="54" spans="1:6" ht="30.75" customHeight="1">
      <c r="A54" s="35" t="s">
        <v>13</v>
      </c>
      <c r="B54" s="61">
        <v>113</v>
      </c>
      <c r="C54" s="11" t="s">
        <v>23</v>
      </c>
      <c r="D54" s="11"/>
      <c r="E54" s="11"/>
      <c r="F54" s="12">
        <f>+F55+F57+F59+F61</f>
        <v>2188</v>
      </c>
    </row>
    <row r="55" spans="1:6" ht="66" customHeight="1">
      <c r="A55" s="32" t="s">
        <v>143</v>
      </c>
      <c r="B55" s="80">
        <v>113</v>
      </c>
      <c r="C55" s="11" t="s">
        <v>178</v>
      </c>
      <c r="D55" s="11"/>
      <c r="E55" s="11"/>
      <c r="F55" s="12">
        <f>+F56</f>
        <v>50</v>
      </c>
    </row>
    <row r="56" spans="1:6" ht="31.5">
      <c r="A56" s="32" t="s">
        <v>2</v>
      </c>
      <c r="B56" s="80">
        <v>113</v>
      </c>
      <c r="C56" s="11" t="s">
        <v>178</v>
      </c>
      <c r="D56" s="11">
        <v>244</v>
      </c>
      <c r="E56" s="11">
        <v>244</v>
      </c>
      <c r="F56" s="12">
        <v>50</v>
      </c>
    </row>
    <row r="57" spans="1:6" ht="66" customHeight="1">
      <c r="A57" s="31" t="s">
        <v>144</v>
      </c>
      <c r="B57" s="80">
        <v>113</v>
      </c>
      <c r="C57" s="11" t="s">
        <v>25</v>
      </c>
      <c r="D57" s="11"/>
      <c r="E57" s="11"/>
      <c r="F57" s="12">
        <f>+F58</f>
        <v>0</v>
      </c>
    </row>
    <row r="58" spans="1:6" ht="31.5">
      <c r="A58" s="32" t="s">
        <v>2</v>
      </c>
      <c r="B58" s="80">
        <v>113</v>
      </c>
      <c r="C58" s="11" t="s">
        <v>25</v>
      </c>
      <c r="D58" s="11">
        <v>244</v>
      </c>
      <c r="E58" s="11">
        <v>244</v>
      </c>
      <c r="F58" s="12">
        <v>0</v>
      </c>
    </row>
    <row r="59" spans="1:6" ht="47.25">
      <c r="A59" s="32" t="s">
        <v>145</v>
      </c>
      <c r="B59" s="80">
        <v>113</v>
      </c>
      <c r="C59" s="11" t="s">
        <v>26</v>
      </c>
      <c r="D59" s="11"/>
      <c r="E59" s="11"/>
      <c r="F59" s="12">
        <f>+F60</f>
        <v>938</v>
      </c>
    </row>
    <row r="60" spans="1:6" ht="31.5">
      <c r="A60" s="36" t="s">
        <v>2</v>
      </c>
      <c r="B60" s="80">
        <v>113</v>
      </c>
      <c r="C60" s="11" t="s">
        <v>26</v>
      </c>
      <c r="D60" s="11">
        <v>244</v>
      </c>
      <c r="E60" s="11">
        <v>244</v>
      </c>
      <c r="F60" s="12">
        <v>938</v>
      </c>
    </row>
    <row r="61" spans="1:6" ht="47.25">
      <c r="A61" s="36" t="s">
        <v>180</v>
      </c>
      <c r="B61" s="80">
        <v>113</v>
      </c>
      <c r="C61" s="11" t="s">
        <v>179</v>
      </c>
      <c r="D61" s="11"/>
      <c r="E61" s="11"/>
      <c r="F61" s="12">
        <f>+F62</f>
        <v>1200</v>
      </c>
    </row>
    <row r="62" spans="1:6" ht="47.25">
      <c r="A62" s="36" t="s">
        <v>181</v>
      </c>
      <c r="B62" s="80">
        <v>113</v>
      </c>
      <c r="C62" s="11" t="s">
        <v>179</v>
      </c>
      <c r="D62" s="11"/>
      <c r="E62" s="11">
        <v>452</v>
      </c>
      <c r="F62" s="12">
        <v>1200</v>
      </c>
    </row>
    <row r="63" spans="1:6" ht="15.75">
      <c r="A63" s="54" t="s">
        <v>35</v>
      </c>
      <c r="B63" s="56">
        <v>200</v>
      </c>
      <c r="C63" s="57"/>
      <c r="D63" s="57"/>
      <c r="E63" s="57"/>
      <c r="F63" s="55">
        <f>+F64</f>
        <v>98.89999999999999</v>
      </c>
    </row>
    <row r="64" spans="1:6" ht="15.75">
      <c r="A64" s="23" t="s">
        <v>36</v>
      </c>
      <c r="B64" s="81">
        <v>203</v>
      </c>
      <c r="C64" s="10"/>
      <c r="D64" s="10"/>
      <c r="E64" s="10"/>
      <c r="F64" s="9">
        <f>+F65</f>
        <v>98.89999999999999</v>
      </c>
    </row>
    <row r="65" spans="1:6" ht="39" customHeight="1">
      <c r="A65" s="30" t="s">
        <v>158</v>
      </c>
      <c r="B65" s="80">
        <v>203</v>
      </c>
      <c r="C65" s="11" t="s">
        <v>55</v>
      </c>
      <c r="D65" s="11"/>
      <c r="E65" s="11"/>
      <c r="F65" s="12">
        <f>+F66</f>
        <v>98.89999999999999</v>
      </c>
    </row>
    <row r="66" spans="1:6" ht="37.5" customHeight="1">
      <c r="A66" s="46" t="s">
        <v>37</v>
      </c>
      <c r="B66" s="80">
        <v>203</v>
      </c>
      <c r="C66" s="11" t="s">
        <v>23</v>
      </c>
      <c r="D66" s="11"/>
      <c r="E66" s="11"/>
      <c r="F66" s="12">
        <f>+F67</f>
        <v>98.89999999999999</v>
      </c>
    </row>
    <row r="67" spans="1:6" ht="65.25" customHeight="1">
      <c r="A67" s="32" t="s">
        <v>146</v>
      </c>
      <c r="B67" s="80">
        <v>203</v>
      </c>
      <c r="C67" s="11" t="s">
        <v>38</v>
      </c>
      <c r="D67" s="11"/>
      <c r="E67" s="11"/>
      <c r="F67" s="12">
        <f>+F68+F69</f>
        <v>98.89999999999999</v>
      </c>
    </row>
    <row r="68" spans="1:6" ht="47.25">
      <c r="A68" s="42" t="s">
        <v>159</v>
      </c>
      <c r="B68" s="80">
        <v>203</v>
      </c>
      <c r="C68" s="11" t="s">
        <v>38</v>
      </c>
      <c r="D68" s="11">
        <v>121</v>
      </c>
      <c r="E68" s="11">
        <v>121</v>
      </c>
      <c r="F68" s="12">
        <v>90.8</v>
      </c>
    </row>
    <row r="69" spans="1:6" ht="31.5">
      <c r="A69" s="32" t="s">
        <v>2</v>
      </c>
      <c r="B69" s="80">
        <v>203</v>
      </c>
      <c r="C69" s="11" t="s">
        <v>38</v>
      </c>
      <c r="D69" s="11">
        <v>244</v>
      </c>
      <c r="E69" s="11">
        <v>244</v>
      </c>
      <c r="F69" s="12">
        <v>8.1</v>
      </c>
    </row>
    <row r="70" spans="1:6" ht="31.5">
      <c r="A70" s="54" t="s">
        <v>39</v>
      </c>
      <c r="B70" s="56">
        <v>300</v>
      </c>
      <c r="C70" s="57"/>
      <c r="D70" s="57"/>
      <c r="E70" s="57"/>
      <c r="F70" s="55">
        <f>F71+F76</f>
        <v>45</v>
      </c>
    </row>
    <row r="71" spans="1:6" ht="47.25">
      <c r="A71" s="17" t="s">
        <v>41</v>
      </c>
      <c r="B71" s="72">
        <v>309</v>
      </c>
      <c r="C71" s="10"/>
      <c r="D71" s="10"/>
      <c r="E71" s="10"/>
      <c r="F71" s="48">
        <f>+F72</f>
        <v>20</v>
      </c>
    </row>
    <row r="72" spans="1:6" ht="33.75" customHeight="1">
      <c r="A72" s="30" t="s">
        <v>158</v>
      </c>
      <c r="B72" s="80">
        <v>309</v>
      </c>
      <c r="C72" s="11" t="s">
        <v>55</v>
      </c>
      <c r="D72" s="11"/>
      <c r="E72" s="11"/>
      <c r="F72" s="18">
        <f>+F73</f>
        <v>20</v>
      </c>
    </row>
    <row r="73" spans="1:6" ht="34.5" customHeight="1">
      <c r="A73" s="43" t="s">
        <v>37</v>
      </c>
      <c r="B73" s="61">
        <v>309</v>
      </c>
      <c r="C73" s="11" t="s">
        <v>23</v>
      </c>
      <c r="D73" s="11"/>
      <c r="E73" s="11"/>
      <c r="F73" s="18">
        <f>+F74</f>
        <v>20</v>
      </c>
    </row>
    <row r="74" spans="1:6" ht="66.75" customHeight="1">
      <c r="A74" s="43" t="s">
        <v>147</v>
      </c>
      <c r="B74" s="61">
        <v>309</v>
      </c>
      <c r="C74" s="11" t="s">
        <v>42</v>
      </c>
      <c r="D74" s="11"/>
      <c r="E74" s="11"/>
      <c r="F74" s="12">
        <f>+F75</f>
        <v>20</v>
      </c>
    </row>
    <row r="75" spans="1:6" ht="33" customHeight="1">
      <c r="A75" s="32" t="s">
        <v>2</v>
      </c>
      <c r="B75" s="61">
        <v>309</v>
      </c>
      <c r="C75" s="11" t="s">
        <v>42</v>
      </c>
      <c r="D75" s="11">
        <v>244</v>
      </c>
      <c r="E75" s="11">
        <v>244</v>
      </c>
      <c r="F75" s="12">
        <v>20</v>
      </c>
    </row>
    <row r="76" spans="1:6" ht="15.75">
      <c r="A76" s="17" t="s">
        <v>43</v>
      </c>
      <c r="B76" s="72">
        <v>310</v>
      </c>
      <c r="C76" s="10"/>
      <c r="D76" s="10"/>
      <c r="E76" s="10"/>
      <c r="F76" s="9">
        <f>+F77</f>
        <v>25</v>
      </c>
    </row>
    <row r="77" spans="1:6" ht="30" customHeight="1">
      <c r="A77" s="30" t="s">
        <v>158</v>
      </c>
      <c r="B77" s="80">
        <v>310</v>
      </c>
      <c r="C77" s="11" t="s">
        <v>55</v>
      </c>
      <c r="D77" s="11"/>
      <c r="E77" s="11"/>
      <c r="F77" s="12">
        <f>+F78</f>
        <v>25</v>
      </c>
    </row>
    <row r="78" spans="1:6" ht="33.75" customHeight="1">
      <c r="A78" s="43" t="s">
        <v>37</v>
      </c>
      <c r="B78" s="61">
        <v>310</v>
      </c>
      <c r="C78" s="11" t="s">
        <v>23</v>
      </c>
      <c r="D78" s="11"/>
      <c r="E78" s="11"/>
      <c r="F78" s="12">
        <f>+F79</f>
        <v>25</v>
      </c>
    </row>
    <row r="79" spans="1:6" ht="66.75" customHeight="1">
      <c r="A79" s="43" t="s">
        <v>148</v>
      </c>
      <c r="B79" s="61">
        <v>310</v>
      </c>
      <c r="C79" s="82">
        <v>2934220</v>
      </c>
      <c r="D79" s="11"/>
      <c r="E79" s="11"/>
      <c r="F79" s="12">
        <f>+F80</f>
        <v>25</v>
      </c>
    </row>
    <row r="80" spans="1:6" ht="31.5">
      <c r="A80" s="32" t="s">
        <v>2</v>
      </c>
      <c r="B80" s="61">
        <v>310</v>
      </c>
      <c r="C80" s="11" t="s">
        <v>40</v>
      </c>
      <c r="D80" s="11">
        <v>244</v>
      </c>
      <c r="E80" s="11">
        <v>244</v>
      </c>
      <c r="F80" s="12">
        <v>25</v>
      </c>
    </row>
    <row r="81" spans="1:6" ht="15.75">
      <c r="A81" s="54" t="s">
        <v>44</v>
      </c>
      <c r="B81" s="58">
        <v>400</v>
      </c>
      <c r="C81" s="57"/>
      <c r="D81" s="57"/>
      <c r="E81" s="57"/>
      <c r="F81" s="55">
        <f>+F82+F94</f>
        <v>3588.6</v>
      </c>
    </row>
    <row r="82" spans="1:6" s="28" customFormat="1" ht="15.75">
      <c r="A82" s="23" t="s">
        <v>45</v>
      </c>
      <c r="B82" s="73">
        <v>409</v>
      </c>
      <c r="C82" s="79"/>
      <c r="D82" s="79"/>
      <c r="E82" s="79"/>
      <c r="F82" s="29">
        <f>F83</f>
        <v>3238.7999999999997</v>
      </c>
    </row>
    <row r="83" spans="1:6" s="28" customFormat="1" ht="47.25">
      <c r="A83" s="36" t="s">
        <v>161</v>
      </c>
      <c r="B83" s="75">
        <v>409</v>
      </c>
      <c r="C83" s="74" t="s">
        <v>46</v>
      </c>
      <c r="D83" s="74"/>
      <c r="E83" s="74"/>
      <c r="F83" s="27">
        <f>F84+F86+F88+F90+F92</f>
        <v>3238.7999999999997</v>
      </c>
    </row>
    <row r="84" spans="1:6" s="28" customFormat="1" ht="45.75" customHeight="1">
      <c r="A84" s="37" t="s">
        <v>47</v>
      </c>
      <c r="B84" s="75">
        <v>409</v>
      </c>
      <c r="C84" s="74" t="s">
        <v>49</v>
      </c>
      <c r="D84" s="74"/>
      <c r="E84" s="74"/>
      <c r="F84" s="27">
        <f>+F85</f>
        <v>616.4</v>
      </c>
    </row>
    <row r="85" spans="1:6" s="28" customFormat="1" ht="30.75" customHeight="1">
      <c r="A85" s="36" t="s">
        <v>2</v>
      </c>
      <c r="B85" s="75">
        <v>409</v>
      </c>
      <c r="C85" s="74" t="s">
        <v>49</v>
      </c>
      <c r="D85" s="74">
        <v>244</v>
      </c>
      <c r="E85" s="74">
        <v>244</v>
      </c>
      <c r="F85" s="27">
        <v>616.4</v>
      </c>
    </row>
    <row r="86" spans="1:6" s="28" customFormat="1" ht="63" customHeight="1">
      <c r="A86" s="38" t="s">
        <v>48</v>
      </c>
      <c r="B86" s="75">
        <v>409</v>
      </c>
      <c r="C86" s="74" t="s">
        <v>50</v>
      </c>
      <c r="D86" s="74"/>
      <c r="E86" s="74"/>
      <c r="F86" s="27">
        <f>+F87</f>
        <v>1294.7</v>
      </c>
    </row>
    <row r="87" spans="1:6" s="28" customFormat="1" ht="31.5">
      <c r="A87" s="36" t="s">
        <v>2</v>
      </c>
      <c r="B87" s="75">
        <v>409</v>
      </c>
      <c r="C87" s="74" t="s">
        <v>50</v>
      </c>
      <c r="D87" s="74">
        <v>244</v>
      </c>
      <c r="E87" s="74">
        <v>244</v>
      </c>
      <c r="F87" s="27">
        <v>1294.7</v>
      </c>
    </row>
    <row r="88" spans="1:6" s="28" customFormat="1" ht="45">
      <c r="A88" s="89" t="s">
        <v>194</v>
      </c>
      <c r="B88" s="75">
        <v>409</v>
      </c>
      <c r="C88" s="74" t="s">
        <v>193</v>
      </c>
      <c r="D88" s="74"/>
      <c r="E88" s="74"/>
      <c r="F88" s="27">
        <f>+F89</f>
        <v>192</v>
      </c>
    </row>
    <row r="89" spans="1:6" s="28" customFormat="1" ht="31.5">
      <c r="A89" s="36" t="s">
        <v>2</v>
      </c>
      <c r="B89" s="75">
        <v>409</v>
      </c>
      <c r="C89" s="74" t="s">
        <v>193</v>
      </c>
      <c r="D89" s="74">
        <v>244</v>
      </c>
      <c r="E89" s="74">
        <v>244</v>
      </c>
      <c r="F89" s="27">
        <v>192</v>
      </c>
    </row>
    <row r="90" spans="1:6" s="28" customFormat="1" ht="75">
      <c r="A90" s="87" t="s">
        <v>184</v>
      </c>
      <c r="B90" s="75">
        <v>409</v>
      </c>
      <c r="C90" s="74" t="s">
        <v>182</v>
      </c>
      <c r="D90" s="74"/>
      <c r="E90" s="74"/>
      <c r="F90" s="27">
        <f>+F91</f>
        <v>527.6</v>
      </c>
    </row>
    <row r="91" spans="1:6" s="28" customFormat="1" ht="30">
      <c r="A91" s="88" t="s">
        <v>2</v>
      </c>
      <c r="B91" s="75">
        <v>409</v>
      </c>
      <c r="C91" s="74" t="s">
        <v>182</v>
      </c>
      <c r="D91" s="74"/>
      <c r="E91" s="74">
        <v>244</v>
      </c>
      <c r="F91" s="27">
        <v>527.6</v>
      </c>
    </row>
    <row r="92" spans="1:6" s="28" customFormat="1" ht="60">
      <c r="A92" s="89" t="s">
        <v>185</v>
      </c>
      <c r="B92" s="75">
        <v>409</v>
      </c>
      <c r="C92" s="74" t="s">
        <v>183</v>
      </c>
      <c r="D92" s="74"/>
      <c r="E92" s="74"/>
      <c r="F92" s="27">
        <f>+F93</f>
        <v>608.1</v>
      </c>
    </row>
    <row r="93" spans="1:6" s="28" customFormat="1" ht="31.5">
      <c r="A93" s="36" t="s">
        <v>2</v>
      </c>
      <c r="B93" s="75">
        <v>409</v>
      </c>
      <c r="C93" s="74" t="s">
        <v>183</v>
      </c>
      <c r="D93" s="74"/>
      <c r="E93" s="74">
        <v>244</v>
      </c>
      <c r="F93" s="27">
        <v>608.1</v>
      </c>
    </row>
    <row r="94" spans="1:6" ht="20.25" customHeight="1">
      <c r="A94" s="17" t="s">
        <v>51</v>
      </c>
      <c r="B94" s="72">
        <v>412</v>
      </c>
      <c r="C94" s="10"/>
      <c r="D94" s="10"/>
      <c r="E94" s="10"/>
      <c r="F94" s="9">
        <f>F95</f>
        <v>349.8</v>
      </c>
    </row>
    <row r="95" spans="1:6" ht="36.75" customHeight="1">
      <c r="A95" s="30" t="s">
        <v>158</v>
      </c>
      <c r="B95" s="61">
        <v>412</v>
      </c>
      <c r="C95" s="11" t="s">
        <v>55</v>
      </c>
      <c r="D95" s="11"/>
      <c r="E95" s="11"/>
      <c r="F95" s="12">
        <f>F96</f>
        <v>349.8</v>
      </c>
    </row>
    <row r="96" spans="1:6" ht="33.75" customHeight="1">
      <c r="A96" s="43" t="s">
        <v>37</v>
      </c>
      <c r="B96" s="61">
        <v>412</v>
      </c>
      <c r="C96" s="11" t="s">
        <v>23</v>
      </c>
      <c r="D96" s="11"/>
      <c r="E96" s="11"/>
      <c r="F96" s="12">
        <f>F97+F99+F101</f>
        <v>349.8</v>
      </c>
    </row>
    <row r="97" spans="1:6" ht="47.25" customHeight="1">
      <c r="A97" s="43" t="s">
        <v>149</v>
      </c>
      <c r="B97" s="61">
        <v>412</v>
      </c>
      <c r="C97" s="11" t="s">
        <v>52</v>
      </c>
      <c r="D97" s="11"/>
      <c r="E97" s="11"/>
      <c r="F97" s="12">
        <f>+F98</f>
        <v>100</v>
      </c>
    </row>
    <row r="98" spans="1:6" ht="31.5">
      <c r="A98" s="32" t="s">
        <v>2</v>
      </c>
      <c r="B98" s="61">
        <v>412</v>
      </c>
      <c r="C98" s="11" t="s">
        <v>52</v>
      </c>
      <c r="D98" s="11">
        <v>244</v>
      </c>
      <c r="E98" s="11">
        <v>244</v>
      </c>
      <c r="F98" s="12">
        <v>100</v>
      </c>
    </row>
    <row r="99" spans="1:6" ht="47.25">
      <c r="A99" s="43" t="s">
        <v>150</v>
      </c>
      <c r="B99" s="61">
        <v>412</v>
      </c>
      <c r="C99" s="11" t="s">
        <v>53</v>
      </c>
      <c r="D99" s="11"/>
      <c r="E99" s="11"/>
      <c r="F99" s="12">
        <f>+F100</f>
        <v>249.8</v>
      </c>
    </row>
    <row r="100" spans="1:6" ht="31.5">
      <c r="A100" s="32" t="s">
        <v>2</v>
      </c>
      <c r="B100" s="61">
        <v>412</v>
      </c>
      <c r="C100" s="11" t="s">
        <v>53</v>
      </c>
      <c r="D100" s="11">
        <v>244</v>
      </c>
      <c r="E100" s="11">
        <v>244</v>
      </c>
      <c r="F100" s="12">
        <v>249.8</v>
      </c>
    </row>
    <row r="101" spans="1:6" ht="46.5" customHeight="1">
      <c r="A101" s="43" t="s">
        <v>151</v>
      </c>
      <c r="B101" s="61">
        <v>412</v>
      </c>
      <c r="C101" s="11" t="s">
        <v>54</v>
      </c>
      <c r="D101" s="11"/>
      <c r="E101" s="11"/>
      <c r="F101" s="12">
        <f>+F102</f>
        <v>0</v>
      </c>
    </row>
    <row r="102" spans="1:6" ht="31.5">
      <c r="A102" s="32" t="s">
        <v>2</v>
      </c>
      <c r="B102" s="61">
        <v>412</v>
      </c>
      <c r="C102" s="11" t="s">
        <v>54</v>
      </c>
      <c r="D102" s="11">
        <v>244</v>
      </c>
      <c r="E102" s="11">
        <v>244</v>
      </c>
      <c r="F102" s="12">
        <v>0</v>
      </c>
    </row>
    <row r="103" spans="1:6" ht="20.25" customHeight="1">
      <c r="A103" s="54" t="s">
        <v>62</v>
      </c>
      <c r="B103" s="58">
        <v>500</v>
      </c>
      <c r="C103" s="83"/>
      <c r="D103" s="83"/>
      <c r="E103" s="83"/>
      <c r="F103" s="55">
        <f>F104+F119+F141</f>
        <v>6169.6</v>
      </c>
    </row>
    <row r="104" spans="1:6" s="28" customFormat="1" ht="15.75">
      <c r="A104" s="23" t="s">
        <v>56</v>
      </c>
      <c r="B104" s="73">
        <v>501</v>
      </c>
      <c r="C104" s="74"/>
      <c r="D104" s="74"/>
      <c r="E104" s="74"/>
      <c r="F104" s="29">
        <f>F105+F115</f>
        <v>65</v>
      </c>
    </row>
    <row r="105" spans="1:6" s="28" customFormat="1" ht="47.25">
      <c r="A105" s="36" t="s">
        <v>162</v>
      </c>
      <c r="B105" s="75">
        <v>501</v>
      </c>
      <c r="C105" s="74" t="s">
        <v>63</v>
      </c>
      <c r="D105" s="74"/>
      <c r="E105" s="74"/>
      <c r="F105" s="27">
        <f>+F106+F111</f>
        <v>0</v>
      </c>
    </row>
    <row r="106" spans="1:6" s="28" customFormat="1" ht="78.75">
      <c r="A106" s="36" t="s">
        <v>164</v>
      </c>
      <c r="B106" s="75">
        <v>501</v>
      </c>
      <c r="C106" s="74" t="s">
        <v>163</v>
      </c>
      <c r="D106" s="74"/>
      <c r="E106" s="74"/>
      <c r="F106" s="27">
        <f>+F107+F109</f>
        <v>0</v>
      </c>
    </row>
    <row r="107" spans="1:6" s="28" customFormat="1" ht="140.25" customHeight="1">
      <c r="A107" s="36" t="s">
        <v>126</v>
      </c>
      <c r="B107" s="75">
        <v>501</v>
      </c>
      <c r="C107" s="74" t="s">
        <v>125</v>
      </c>
      <c r="D107" s="74"/>
      <c r="E107" s="74"/>
      <c r="F107" s="27">
        <f>+F108</f>
        <v>0</v>
      </c>
    </row>
    <row r="108" spans="1:6" s="28" customFormat="1" ht="31.5">
      <c r="A108" s="32" t="s">
        <v>2</v>
      </c>
      <c r="B108" s="75">
        <v>501</v>
      </c>
      <c r="C108" s="74" t="s">
        <v>125</v>
      </c>
      <c r="D108" s="74"/>
      <c r="E108" s="74">
        <v>244</v>
      </c>
      <c r="F108" s="27">
        <v>0</v>
      </c>
    </row>
    <row r="109" spans="1:6" s="28" customFormat="1" ht="78.75">
      <c r="A109" s="36" t="s">
        <v>165</v>
      </c>
      <c r="B109" s="75">
        <v>501</v>
      </c>
      <c r="C109" s="74" t="s">
        <v>64</v>
      </c>
      <c r="D109" s="74"/>
      <c r="E109" s="74"/>
      <c r="F109" s="27">
        <f>+F110</f>
        <v>0</v>
      </c>
    </row>
    <row r="110" spans="1:6" s="28" customFormat="1" ht="47.25">
      <c r="A110" s="36" t="s">
        <v>167</v>
      </c>
      <c r="B110" s="75">
        <v>501</v>
      </c>
      <c r="C110" s="74" t="s">
        <v>64</v>
      </c>
      <c r="D110" s="74"/>
      <c r="E110" s="74">
        <v>414</v>
      </c>
      <c r="F110" s="27">
        <v>0</v>
      </c>
    </row>
    <row r="111" spans="1:6" s="28" customFormat="1" ht="69" customHeight="1">
      <c r="A111" s="49" t="s">
        <v>123</v>
      </c>
      <c r="B111" s="84">
        <v>501</v>
      </c>
      <c r="C111" s="85" t="s">
        <v>124</v>
      </c>
      <c r="D111" s="85"/>
      <c r="E111" s="85"/>
      <c r="F111" s="50">
        <f>+F112</f>
        <v>0</v>
      </c>
    </row>
    <row r="112" spans="1:6" s="28" customFormat="1" ht="78.75">
      <c r="A112" s="49" t="s">
        <v>175</v>
      </c>
      <c r="B112" s="84">
        <v>501</v>
      </c>
      <c r="C112" s="85" t="s">
        <v>166</v>
      </c>
      <c r="D112" s="85"/>
      <c r="E112" s="85"/>
      <c r="F112" s="50">
        <f>+F113+F114</f>
        <v>0</v>
      </c>
    </row>
    <row r="113" spans="1:6" s="28" customFormat="1" ht="31.5">
      <c r="A113" s="49" t="s">
        <v>112</v>
      </c>
      <c r="B113" s="84">
        <v>501</v>
      </c>
      <c r="C113" s="85" t="s">
        <v>166</v>
      </c>
      <c r="D113" s="85"/>
      <c r="E113" s="85">
        <v>243</v>
      </c>
      <c r="F113" s="50">
        <v>0</v>
      </c>
    </row>
    <row r="114" spans="1:6" s="28" customFormat="1" ht="31.5">
      <c r="A114" s="32" t="s">
        <v>2</v>
      </c>
      <c r="B114" s="84">
        <v>501</v>
      </c>
      <c r="C114" s="85" t="s">
        <v>166</v>
      </c>
      <c r="D114" s="85"/>
      <c r="E114" s="85">
        <v>244</v>
      </c>
      <c r="F114" s="50">
        <v>0</v>
      </c>
    </row>
    <row r="115" spans="1:6" s="28" customFormat="1" ht="47.25">
      <c r="A115" s="90" t="s">
        <v>158</v>
      </c>
      <c r="B115" s="84">
        <v>501</v>
      </c>
      <c r="C115" s="85" t="s">
        <v>55</v>
      </c>
      <c r="D115" s="85"/>
      <c r="E115" s="85"/>
      <c r="F115" s="50">
        <f>+F116</f>
        <v>65</v>
      </c>
    </row>
    <row r="116" spans="1:6" s="28" customFormat="1" ht="31.5">
      <c r="A116" s="90" t="s">
        <v>186</v>
      </c>
      <c r="B116" s="84">
        <v>501</v>
      </c>
      <c r="C116" s="85" t="s">
        <v>23</v>
      </c>
      <c r="D116" s="85"/>
      <c r="E116" s="85"/>
      <c r="F116" s="50">
        <f>+F117</f>
        <v>65</v>
      </c>
    </row>
    <row r="117" spans="1:6" s="28" customFormat="1" ht="63">
      <c r="A117" s="90" t="s">
        <v>187</v>
      </c>
      <c r="B117" s="84">
        <v>501</v>
      </c>
      <c r="C117" s="85" t="s">
        <v>189</v>
      </c>
      <c r="D117" s="85"/>
      <c r="E117" s="85"/>
      <c r="F117" s="50">
        <f>+F118</f>
        <v>65</v>
      </c>
    </row>
    <row r="118" spans="1:6" s="28" customFormat="1" ht="15.75">
      <c r="A118" s="32" t="s">
        <v>188</v>
      </c>
      <c r="B118" s="84">
        <v>501</v>
      </c>
      <c r="C118" s="85" t="s">
        <v>189</v>
      </c>
      <c r="D118" s="85"/>
      <c r="E118" s="85">
        <v>850</v>
      </c>
      <c r="F118" s="50">
        <v>65</v>
      </c>
    </row>
    <row r="119" spans="1:6" s="28" customFormat="1" ht="15.75">
      <c r="A119" s="23" t="s">
        <v>65</v>
      </c>
      <c r="B119" s="73">
        <v>502</v>
      </c>
      <c r="C119" s="74"/>
      <c r="D119" s="74"/>
      <c r="E119" s="74"/>
      <c r="F119" s="29">
        <f>F120</f>
        <v>2642.2</v>
      </c>
    </row>
    <row r="120" spans="1:6" s="28" customFormat="1" ht="81" customHeight="1">
      <c r="A120" s="36" t="s">
        <v>120</v>
      </c>
      <c r="B120" s="75">
        <v>502</v>
      </c>
      <c r="C120" s="74" t="s">
        <v>66</v>
      </c>
      <c r="D120" s="74"/>
      <c r="E120" s="74"/>
      <c r="F120" s="27">
        <f>F121+F128+F133+F136</f>
        <v>2642.2</v>
      </c>
    </row>
    <row r="121" spans="1:6" s="28" customFormat="1" ht="96" customHeight="1">
      <c r="A121" s="32" t="s">
        <v>72</v>
      </c>
      <c r="B121" s="75">
        <v>502</v>
      </c>
      <c r="C121" s="74" t="s">
        <v>73</v>
      </c>
      <c r="D121" s="74"/>
      <c r="E121" s="74"/>
      <c r="F121" s="27">
        <f>+F122+F125</f>
        <v>2105</v>
      </c>
    </row>
    <row r="122" spans="1:6" s="28" customFormat="1" ht="142.5" customHeight="1">
      <c r="A122" s="32" t="s">
        <v>67</v>
      </c>
      <c r="B122" s="75">
        <v>502</v>
      </c>
      <c r="C122" s="74" t="s">
        <v>68</v>
      </c>
      <c r="D122" s="74"/>
      <c r="E122" s="74"/>
      <c r="F122" s="27">
        <f>+F123+F124</f>
        <v>1705</v>
      </c>
    </row>
    <row r="123" spans="1:6" s="28" customFormat="1" ht="31.5">
      <c r="A123" s="49" t="s">
        <v>112</v>
      </c>
      <c r="B123" s="75">
        <v>502</v>
      </c>
      <c r="C123" s="74" t="s">
        <v>68</v>
      </c>
      <c r="D123" s="74"/>
      <c r="E123" s="74">
        <v>243</v>
      </c>
      <c r="F123" s="27">
        <v>1576.5</v>
      </c>
    </row>
    <row r="124" spans="1:6" s="28" customFormat="1" ht="31.5">
      <c r="A124" s="32" t="s">
        <v>2</v>
      </c>
      <c r="B124" s="75">
        <v>502</v>
      </c>
      <c r="C124" s="74" t="s">
        <v>68</v>
      </c>
      <c r="D124" s="74"/>
      <c r="E124" s="74">
        <v>244</v>
      </c>
      <c r="F124" s="27">
        <v>128.5</v>
      </c>
    </row>
    <row r="125" spans="1:6" s="28" customFormat="1" ht="157.5">
      <c r="A125" s="32" t="s">
        <v>168</v>
      </c>
      <c r="B125" s="75">
        <v>502</v>
      </c>
      <c r="C125" s="74" t="s">
        <v>121</v>
      </c>
      <c r="D125" s="74"/>
      <c r="E125" s="74"/>
      <c r="F125" s="27">
        <f>+F126+F127</f>
        <v>400</v>
      </c>
    </row>
    <row r="126" spans="1:6" s="28" customFormat="1" ht="31.5">
      <c r="A126" s="49" t="s">
        <v>112</v>
      </c>
      <c r="B126" s="75">
        <v>502</v>
      </c>
      <c r="C126" s="74" t="s">
        <v>121</v>
      </c>
      <c r="D126" s="74"/>
      <c r="E126" s="74">
        <v>243</v>
      </c>
      <c r="F126" s="27">
        <v>30</v>
      </c>
    </row>
    <row r="127" spans="1:6" s="28" customFormat="1" ht="31.5">
      <c r="A127" s="32" t="s">
        <v>2</v>
      </c>
      <c r="B127" s="75">
        <v>502</v>
      </c>
      <c r="C127" s="74" t="s">
        <v>121</v>
      </c>
      <c r="D127" s="74"/>
      <c r="E127" s="74">
        <v>244</v>
      </c>
      <c r="F127" s="27">
        <v>370</v>
      </c>
    </row>
    <row r="128" spans="1:6" s="28" customFormat="1" ht="63.75" customHeight="1">
      <c r="A128" s="32" t="s">
        <v>117</v>
      </c>
      <c r="B128" s="75">
        <v>502</v>
      </c>
      <c r="C128" s="74" t="s">
        <v>74</v>
      </c>
      <c r="D128" s="74"/>
      <c r="E128" s="74"/>
      <c r="F128" s="27">
        <f>+F129+F131</f>
        <v>147.2</v>
      </c>
    </row>
    <row r="129" spans="1:6" s="28" customFormat="1" ht="84.75" customHeight="1">
      <c r="A129" s="32" t="s">
        <v>69</v>
      </c>
      <c r="B129" s="75">
        <v>502</v>
      </c>
      <c r="C129" s="74" t="s">
        <v>70</v>
      </c>
      <c r="D129" s="74"/>
      <c r="E129" s="74"/>
      <c r="F129" s="27">
        <f>+F130</f>
        <v>147.2</v>
      </c>
    </row>
    <row r="130" spans="1:6" s="28" customFormat="1" ht="31.5">
      <c r="A130" s="32" t="s">
        <v>2</v>
      </c>
      <c r="B130" s="75">
        <v>502</v>
      </c>
      <c r="C130" s="74" t="s">
        <v>70</v>
      </c>
      <c r="D130" s="74"/>
      <c r="E130" s="74">
        <v>244</v>
      </c>
      <c r="F130" s="27">
        <v>147.2</v>
      </c>
    </row>
    <row r="131" spans="1:6" s="28" customFormat="1" ht="94.5">
      <c r="A131" s="32" t="s">
        <v>71</v>
      </c>
      <c r="B131" s="75">
        <v>502</v>
      </c>
      <c r="C131" s="74" t="s">
        <v>171</v>
      </c>
      <c r="D131" s="74">
        <v>244</v>
      </c>
      <c r="E131" s="74"/>
      <c r="F131" s="27">
        <f>+F132</f>
        <v>0</v>
      </c>
    </row>
    <row r="132" spans="1:6" s="28" customFormat="1" ht="47.25">
      <c r="A132" s="32" t="s">
        <v>167</v>
      </c>
      <c r="B132" s="75">
        <v>502</v>
      </c>
      <c r="C132" s="74" t="s">
        <v>171</v>
      </c>
      <c r="D132" s="74">
        <v>244</v>
      </c>
      <c r="E132" s="74">
        <v>414</v>
      </c>
      <c r="F132" s="27">
        <v>0</v>
      </c>
    </row>
    <row r="133" spans="1:6" s="28" customFormat="1" ht="63.75" customHeight="1">
      <c r="A133" s="32" t="s">
        <v>118</v>
      </c>
      <c r="B133" s="75">
        <v>502</v>
      </c>
      <c r="C133" s="74" t="s">
        <v>75</v>
      </c>
      <c r="D133" s="74"/>
      <c r="E133" s="74"/>
      <c r="F133" s="27">
        <f>+F134</f>
        <v>0</v>
      </c>
    </row>
    <row r="134" spans="1:6" s="28" customFormat="1" ht="126">
      <c r="A134" s="32" t="s">
        <v>174</v>
      </c>
      <c r="B134" s="75">
        <v>502</v>
      </c>
      <c r="C134" s="77" t="s">
        <v>173</v>
      </c>
      <c r="D134" s="77"/>
      <c r="E134" s="77"/>
      <c r="F134" s="64">
        <f>+F135</f>
        <v>0</v>
      </c>
    </row>
    <row r="135" spans="1:6" s="28" customFormat="1" ht="31.5">
      <c r="A135" s="49" t="s">
        <v>112</v>
      </c>
      <c r="B135" s="75">
        <v>502</v>
      </c>
      <c r="C135" s="77" t="s">
        <v>173</v>
      </c>
      <c r="D135" s="77"/>
      <c r="E135" s="77">
        <v>243</v>
      </c>
      <c r="F135" s="64">
        <v>0</v>
      </c>
    </row>
    <row r="136" spans="1:6" s="28" customFormat="1" ht="144.75" customHeight="1">
      <c r="A136" s="32" t="s">
        <v>108</v>
      </c>
      <c r="B136" s="75">
        <v>502</v>
      </c>
      <c r="C136" s="74" t="s">
        <v>109</v>
      </c>
      <c r="D136" s="74"/>
      <c r="E136" s="74"/>
      <c r="F136" s="27">
        <f>+F137+F139</f>
        <v>390</v>
      </c>
    </row>
    <row r="137" spans="1:6" s="28" customFormat="1" ht="142.5" customHeight="1">
      <c r="A137" s="36" t="s">
        <v>110</v>
      </c>
      <c r="B137" s="75">
        <v>502</v>
      </c>
      <c r="C137" s="74" t="s">
        <v>111</v>
      </c>
      <c r="D137" s="74"/>
      <c r="E137" s="74"/>
      <c r="F137" s="27">
        <f>+F138</f>
        <v>100</v>
      </c>
    </row>
    <row r="138" spans="1:6" s="28" customFormat="1" ht="31.5">
      <c r="A138" s="36" t="s">
        <v>112</v>
      </c>
      <c r="B138" s="75">
        <v>502</v>
      </c>
      <c r="C138" s="74" t="s">
        <v>111</v>
      </c>
      <c r="D138" s="74"/>
      <c r="E138" s="74">
        <v>243</v>
      </c>
      <c r="F138" s="27">
        <v>100</v>
      </c>
    </row>
    <row r="139" spans="1:6" s="28" customFormat="1" ht="189" customHeight="1">
      <c r="A139" s="32" t="s">
        <v>113</v>
      </c>
      <c r="B139" s="75">
        <v>502</v>
      </c>
      <c r="C139" s="74" t="s">
        <v>114</v>
      </c>
      <c r="D139" s="74"/>
      <c r="E139" s="74"/>
      <c r="F139" s="27">
        <f>+F140</f>
        <v>290</v>
      </c>
    </row>
    <row r="140" spans="1:6" s="28" customFormat="1" ht="36" customHeight="1">
      <c r="A140" s="32" t="s">
        <v>115</v>
      </c>
      <c r="B140" s="75">
        <v>502</v>
      </c>
      <c r="C140" s="74" t="s">
        <v>114</v>
      </c>
      <c r="D140" s="74"/>
      <c r="E140" s="74">
        <v>810</v>
      </c>
      <c r="F140" s="27">
        <v>290</v>
      </c>
    </row>
    <row r="141" spans="1:6" s="28" customFormat="1" ht="15.75">
      <c r="A141" s="17" t="s">
        <v>190</v>
      </c>
      <c r="B141" s="73">
        <v>503</v>
      </c>
      <c r="C141" s="79"/>
      <c r="D141" s="79"/>
      <c r="E141" s="79"/>
      <c r="F141" s="29">
        <f>+F142</f>
        <v>3462.4</v>
      </c>
    </row>
    <row r="142" spans="1:6" s="28" customFormat="1" ht="47.25">
      <c r="A142" s="32" t="s">
        <v>170</v>
      </c>
      <c r="B142" s="75">
        <v>503</v>
      </c>
      <c r="C142" s="74" t="s">
        <v>77</v>
      </c>
      <c r="D142" s="74"/>
      <c r="E142" s="74"/>
      <c r="F142" s="27">
        <f>+F143+F145+F148+F150+F152+F154</f>
        <v>3462.4</v>
      </c>
    </row>
    <row r="143" spans="1:6" s="28" customFormat="1" ht="47.25">
      <c r="A143" s="32" t="s">
        <v>76</v>
      </c>
      <c r="B143" s="75">
        <v>503</v>
      </c>
      <c r="C143" s="74" t="s">
        <v>78</v>
      </c>
      <c r="D143" s="74"/>
      <c r="E143" s="74"/>
      <c r="F143" s="27">
        <f>+F144</f>
        <v>495</v>
      </c>
    </row>
    <row r="144" spans="1:6" s="28" customFormat="1" ht="31.5">
      <c r="A144" s="32" t="s">
        <v>2</v>
      </c>
      <c r="B144" s="75">
        <v>503</v>
      </c>
      <c r="C144" s="74" t="s">
        <v>78</v>
      </c>
      <c r="D144" s="74"/>
      <c r="E144" s="74">
        <v>244</v>
      </c>
      <c r="F144" s="27">
        <v>495</v>
      </c>
    </row>
    <row r="145" spans="1:6" s="28" customFormat="1" ht="47.25">
      <c r="A145" s="32" t="s">
        <v>79</v>
      </c>
      <c r="B145" s="75">
        <v>503</v>
      </c>
      <c r="C145" s="74" t="s">
        <v>82</v>
      </c>
      <c r="D145" s="74"/>
      <c r="E145" s="74"/>
      <c r="F145" s="27">
        <f>+F146+F147</f>
        <v>2340.8</v>
      </c>
    </row>
    <row r="146" spans="1:6" s="28" customFormat="1" ht="31.5">
      <c r="A146" s="49" t="s">
        <v>112</v>
      </c>
      <c r="B146" s="75">
        <v>503</v>
      </c>
      <c r="C146" s="74" t="s">
        <v>82</v>
      </c>
      <c r="D146" s="74"/>
      <c r="E146" s="74">
        <v>243</v>
      </c>
      <c r="F146" s="27">
        <v>199.8</v>
      </c>
    </row>
    <row r="147" spans="1:6" s="28" customFormat="1" ht="31.5">
      <c r="A147" s="32" t="s">
        <v>2</v>
      </c>
      <c r="B147" s="75">
        <v>503</v>
      </c>
      <c r="C147" s="74" t="s">
        <v>82</v>
      </c>
      <c r="D147" s="74"/>
      <c r="E147" s="74">
        <v>244</v>
      </c>
      <c r="F147" s="27">
        <v>2141</v>
      </c>
    </row>
    <row r="148" spans="1:6" s="28" customFormat="1" ht="47.25">
      <c r="A148" s="32" t="s">
        <v>80</v>
      </c>
      <c r="B148" s="75">
        <v>503</v>
      </c>
      <c r="C148" s="74" t="s">
        <v>83</v>
      </c>
      <c r="D148" s="74"/>
      <c r="E148" s="74"/>
      <c r="F148" s="27">
        <f>+F149</f>
        <v>228.2</v>
      </c>
    </row>
    <row r="149" spans="1:6" s="28" customFormat="1" ht="31.5">
      <c r="A149" s="32" t="s">
        <v>2</v>
      </c>
      <c r="B149" s="75">
        <v>503</v>
      </c>
      <c r="C149" s="74" t="s">
        <v>83</v>
      </c>
      <c r="D149" s="74"/>
      <c r="E149" s="74">
        <v>244</v>
      </c>
      <c r="F149" s="27">
        <v>228.2</v>
      </c>
    </row>
    <row r="150" spans="1:6" s="28" customFormat="1" ht="47.25">
      <c r="A150" s="36" t="s">
        <v>81</v>
      </c>
      <c r="B150" s="75">
        <v>503</v>
      </c>
      <c r="C150" s="74" t="s">
        <v>84</v>
      </c>
      <c r="D150" s="74"/>
      <c r="E150" s="74"/>
      <c r="F150" s="27">
        <f>+F151</f>
        <v>60</v>
      </c>
    </row>
    <row r="151" spans="1:6" s="28" customFormat="1" ht="31.5">
      <c r="A151" s="32" t="s">
        <v>2</v>
      </c>
      <c r="B151" s="75">
        <v>503</v>
      </c>
      <c r="C151" s="74" t="s">
        <v>84</v>
      </c>
      <c r="D151" s="74"/>
      <c r="E151" s="74">
        <v>244</v>
      </c>
      <c r="F151" s="27">
        <v>60</v>
      </c>
    </row>
    <row r="152" spans="1:6" s="28" customFormat="1" ht="47.25">
      <c r="A152" s="32" t="s">
        <v>85</v>
      </c>
      <c r="B152" s="75">
        <v>503</v>
      </c>
      <c r="C152" s="74" t="s">
        <v>86</v>
      </c>
      <c r="D152" s="74"/>
      <c r="E152" s="74"/>
      <c r="F152" s="27">
        <f>+F153</f>
        <v>81</v>
      </c>
    </row>
    <row r="153" spans="1:6" s="28" customFormat="1" ht="31.5">
      <c r="A153" s="32" t="s">
        <v>2</v>
      </c>
      <c r="B153" s="75">
        <v>503</v>
      </c>
      <c r="C153" s="74" t="s">
        <v>86</v>
      </c>
      <c r="D153" s="74"/>
      <c r="E153" s="74">
        <v>244</v>
      </c>
      <c r="F153" s="27">
        <v>81</v>
      </c>
    </row>
    <row r="154" spans="1:6" s="28" customFormat="1" ht="78.75">
      <c r="A154" s="32" t="s">
        <v>177</v>
      </c>
      <c r="B154" s="75">
        <v>503</v>
      </c>
      <c r="C154" s="74" t="s">
        <v>176</v>
      </c>
      <c r="D154" s="74"/>
      <c r="E154" s="74"/>
      <c r="F154" s="27">
        <f>+F155</f>
        <v>257.4</v>
      </c>
    </row>
    <row r="155" spans="1:6" s="28" customFormat="1" ht="31.5">
      <c r="A155" s="32" t="s">
        <v>2</v>
      </c>
      <c r="B155" s="75">
        <v>503</v>
      </c>
      <c r="C155" s="74" t="s">
        <v>176</v>
      </c>
      <c r="D155" s="74"/>
      <c r="E155" s="74">
        <v>244</v>
      </c>
      <c r="F155" s="27">
        <v>257.4</v>
      </c>
    </row>
    <row r="156" spans="1:6" s="28" customFormat="1" ht="15.75">
      <c r="A156" s="54" t="s">
        <v>87</v>
      </c>
      <c r="B156" s="86">
        <v>800</v>
      </c>
      <c r="C156" s="83"/>
      <c r="D156" s="83"/>
      <c r="E156" s="83"/>
      <c r="F156" s="55">
        <f>+F157+F174</f>
        <v>2330.3</v>
      </c>
    </row>
    <row r="157" spans="1:6" s="28" customFormat="1" ht="15.75">
      <c r="A157" s="23" t="s">
        <v>57</v>
      </c>
      <c r="B157" s="73">
        <v>801</v>
      </c>
      <c r="C157" s="74"/>
      <c r="D157" s="74"/>
      <c r="E157" s="74"/>
      <c r="F157" s="27">
        <f>+F158</f>
        <v>2080.3</v>
      </c>
    </row>
    <row r="158" spans="1:6" s="28" customFormat="1" ht="32.25" customHeight="1">
      <c r="A158" s="32" t="s">
        <v>169</v>
      </c>
      <c r="B158" s="75">
        <v>801</v>
      </c>
      <c r="C158" s="74" t="s">
        <v>88</v>
      </c>
      <c r="D158" s="74"/>
      <c r="E158" s="74"/>
      <c r="F158" s="27">
        <f>+F159+F167</f>
        <v>2080.3</v>
      </c>
    </row>
    <row r="159" spans="1:6" s="28" customFormat="1" ht="80.25" customHeight="1">
      <c r="A159" s="32" t="s">
        <v>89</v>
      </c>
      <c r="B159" s="75">
        <v>801</v>
      </c>
      <c r="C159" s="74" t="s">
        <v>90</v>
      </c>
      <c r="D159" s="74"/>
      <c r="E159" s="74"/>
      <c r="F159" s="27">
        <f>+F160+F165</f>
        <v>1637.7</v>
      </c>
    </row>
    <row r="160" spans="1:6" s="28" customFormat="1" ht="96" customHeight="1">
      <c r="A160" s="32" t="s">
        <v>91</v>
      </c>
      <c r="B160" s="75">
        <v>801</v>
      </c>
      <c r="C160" s="74" t="s">
        <v>92</v>
      </c>
      <c r="D160" s="74"/>
      <c r="E160" s="74"/>
      <c r="F160" s="27">
        <f>+F161+F162+F163+F164</f>
        <v>1486.7</v>
      </c>
    </row>
    <row r="161" spans="1:6" ht="30.75" customHeight="1">
      <c r="A161" s="42" t="s">
        <v>93</v>
      </c>
      <c r="B161" s="61">
        <v>801</v>
      </c>
      <c r="C161" s="11" t="s">
        <v>92</v>
      </c>
      <c r="D161" s="11">
        <v>121</v>
      </c>
      <c r="E161" s="11">
        <v>111</v>
      </c>
      <c r="F161" s="12">
        <v>798.7</v>
      </c>
    </row>
    <row r="162" spans="1:6" ht="31.5">
      <c r="A162" s="42" t="s">
        <v>94</v>
      </c>
      <c r="B162" s="61">
        <v>801</v>
      </c>
      <c r="C162" s="11" t="s">
        <v>92</v>
      </c>
      <c r="D162" s="11">
        <v>121</v>
      </c>
      <c r="E162" s="11">
        <v>112</v>
      </c>
      <c r="F162" s="12">
        <v>0</v>
      </c>
    </row>
    <row r="163" spans="1:6" ht="31.5">
      <c r="A163" s="42" t="s">
        <v>2</v>
      </c>
      <c r="B163" s="61">
        <v>801</v>
      </c>
      <c r="C163" s="11" t="s">
        <v>92</v>
      </c>
      <c r="D163" s="11">
        <v>121</v>
      </c>
      <c r="E163" s="11">
        <v>244</v>
      </c>
      <c r="F163" s="12">
        <v>685</v>
      </c>
    </row>
    <row r="164" spans="1:6" ht="15.75">
      <c r="A164" s="42" t="s">
        <v>155</v>
      </c>
      <c r="B164" s="61">
        <v>801</v>
      </c>
      <c r="C164" s="11" t="s">
        <v>92</v>
      </c>
      <c r="D164" s="11"/>
      <c r="E164" s="11">
        <v>852</v>
      </c>
      <c r="F164" s="12">
        <v>3</v>
      </c>
    </row>
    <row r="165" spans="1:6" ht="110.25">
      <c r="A165" s="91" t="s">
        <v>192</v>
      </c>
      <c r="B165" s="61">
        <v>801</v>
      </c>
      <c r="C165" s="11" t="s">
        <v>191</v>
      </c>
      <c r="D165" s="11"/>
      <c r="E165" s="11"/>
      <c r="F165" s="12">
        <f>+F166</f>
        <v>151</v>
      </c>
    </row>
    <row r="166" spans="1:6" ht="31.5">
      <c r="A166" s="42" t="s">
        <v>93</v>
      </c>
      <c r="B166" s="61">
        <v>801</v>
      </c>
      <c r="C166" s="11" t="s">
        <v>191</v>
      </c>
      <c r="D166" s="11"/>
      <c r="E166" s="11">
        <v>111</v>
      </c>
      <c r="F166" s="12">
        <v>151</v>
      </c>
    </row>
    <row r="167" spans="1:6" ht="63">
      <c r="A167" s="31" t="s">
        <v>97</v>
      </c>
      <c r="B167" s="75">
        <v>801</v>
      </c>
      <c r="C167" s="74" t="s">
        <v>98</v>
      </c>
      <c r="D167" s="74"/>
      <c r="E167" s="74"/>
      <c r="F167" s="27">
        <f>+F168+F172</f>
        <v>442.6</v>
      </c>
    </row>
    <row r="168" spans="1:6" ht="110.25">
      <c r="A168" s="32" t="s">
        <v>99</v>
      </c>
      <c r="B168" s="75">
        <v>801</v>
      </c>
      <c r="C168" s="74" t="s">
        <v>100</v>
      </c>
      <c r="D168" s="74"/>
      <c r="E168" s="74"/>
      <c r="F168" s="27">
        <f>+F169+F170+F171</f>
        <v>388.5</v>
      </c>
    </row>
    <row r="169" spans="1:6" ht="31.5">
      <c r="A169" s="42" t="s">
        <v>93</v>
      </c>
      <c r="B169" s="61">
        <v>801</v>
      </c>
      <c r="C169" s="11" t="s">
        <v>100</v>
      </c>
      <c r="D169" s="11">
        <v>121</v>
      </c>
      <c r="E169" s="11">
        <v>111</v>
      </c>
      <c r="F169" s="12">
        <v>288.5</v>
      </c>
    </row>
    <row r="170" spans="1:6" ht="31.5">
      <c r="A170" s="42" t="s">
        <v>94</v>
      </c>
      <c r="B170" s="61">
        <v>801</v>
      </c>
      <c r="C170" s="11" t="s">
        <v>100</v>
      </c>
      <c r="D170" s="11">
        <v>121</v>
      </c>
      <c r="E170" s="11">
        <v>112</v>
      </c>
      <c r="F170" s="12">
        <v>0</v>
      </c>
    </row>
    <row r="171" spans="1:6" ht="31.5">
      <c r="A171" s="42" t="s">
        <v>2</v>
      </c>
      <c r="B171" s="61">
        <v>801</v>
      </c>
      <c r="C171" s="11" t="s">
        <v>100</v>
      </c>
      <c r="D171" s="11">
        <v>121</v>
      </c>
      <c r="E171" s="11">
        <v>244</v>
      </c>
      <c r="F171" s="12">
        <v>100</v>
      </c>
    </row>
    <row r="172" spans="1:6" ht="110.25">
      <c r="A172" s="32" t="s">
        <v>102</v>
      </c>
      <c r="B172" s="75">
        <v>801</v>
      </c>
      <c r="C172" s="74" t="s">
        <v>101</v>
      </c>
      <c r="D172" s="74"/>
      <c r="E172" s="74"/>
      <c r="F172" s="27">
        <f>+F173</f>
        <v>54.1</v>
      </c>
    </row>
    <row r="173" spans="1:6" ht="31.5">
      <c r="A173" s="42" t="s">
        <v>93</v>
      </c>
      <c r="B173" s="75">
        <v>801</v>
      </c>
      <c r="C173" s="74" t="s">
        <v>101</v>
      </c>
      <c r="D173" s="74"/>
      <c r="E173" s="74">
        <v>111</v>
      </c>
      <c r="F173" s="27">
        <v>54.1</v>
      </c>
    </row>
    <row r="174" spans="1:6" ht="31.5">
      <c r="A174" s="41" t="s">
        <v>172</v>
      </c>
      <c r="B174" s="73">
        <v>804</v>
      </c>
      <c r="C174" s="11"/>
      <c r="D174" s="11"/>
      <c r="E174" s="11"/>
      <c r="F174" s="9">
        <f>+F175</f>
        <v>250</v>
      </c>
    </row>
    <row r="175" spans="1:6" s="28" customFormat="1" ht="79.5" customHeight="1">
      <c r="A175" s="36" t="s">
        <v>95</v>
      </c>
      <c r="B175" s="75">
        <v>804</v>
      </c>
      <c r="C175" s="74" t="s">
        <v>96</v>
      </c>
      <c r="D175" s="74"/>
      <c r="E175" s="74"/>
      <c r="F175" s="27">
        <f>+F176</f>
        <v>250</v>
      </c>
    </row>
    <row r="176" spans="1:6" s="28" customFormat="1" ht="31.5" customHeight="1">
      <c r="A176" s="47" t="s">
        <v>2</v>
      </c>
      <c r="B176" s="75">
        <v>804</v>
      </c>
      <c r="C176" s="74" t="s">
        <v>96</v>
      </c>
      <c r="D176" s="74"/>
      <c r="E176" s="74">
        <v>244</v>
      </c>
      <c r="F176" s="27">
        <v>250</v>
      </c>
    </row>
    <row r="177" spans="1:6" s="28" customFormat="1" ht="15.75">
      <c r="A177" s="54" t="s">
        <v>58</v>
      </c>
      <c r="B177" s="86">
        <v>1000</v>
      </c>
      <c r="C177" s="57"/>
      <c r="D177" s="57"/>
      <c r="E177" s="57"/>
      <c r="F177" s="55">
        <f>F178</f>
        <v>189.1</v>
      </c>
    </row>
    <row r="178" spans="1:6" s="28" customFormat="1" ht="15.75">
      <c r="A178" s="23" t="s">
        <v>59</v>
      </c>
      <c r="B178" s="73">
        <v>1001</v>
      </c>
      <c r="C178" s="79"/>
      <c r="D178" s="79"/>
      <c r="E178" s="79"/>
      <c r="F178" s="29">
        <f>F179</f>
        <v>189.1</v>
      </c>
    </row>
    <row r="179" spans="1:6" s="28" customFormat="1" ht="47.25">
      <c r="A179" s="30" t="s">
        <v>158</v>
      </c>
      <c r="B179" s="75">
        <v>1001</v>
      </c>
      <c r="C179" s="74" t="s">
        <v>55</v>
      </c>
      <c r="D179" s="74"/>
      <c r="E179" s="74"/>
      <c r="F179" s="27">
        <f>F180</f>
        <v>189.1</v>
      </c>
    </row>
    <row r="180" spans="1:6" s="28" customFormat="1" ht="33" customHeight="1">
      <c r="A180" s="34" t="s">
        <v>13</v>
      </c>
      <c r="B180" s="75">
        <v>1001</v>
      </c>
      <c r="C180" s="74" t="s">
        <v>23</v>
      </c>
      <c r="D180" s="74"/>
      <c r="E180" s="74"/>
      <c r="F180" s="27">
        <f>+F181</f>
        <v>189.1</v>
      </c>
    </row>
    <row r="181" spans="1:6" s="28" customFormat="1" ht="64.5" customHeight="1">
      <c r="A181" s="63" t="s">
        <v>152</v>
      </c>
      <c r="B181" s="75">
        <v>1001</v>
      </c>
      <c r="C181" s="74" t="s">
        <v>107</v>
      </c>
      <c r="D181" s="74"/>
      <c r="E181" s="74"/>
      <c r="F181" s="27">
        <f>+F182</f>
        <v>189.1</v>
      </c>
    </row>
    <row r="182" spans="1:6" s="28" customFormat="1" ht="37.5" customHeight="1">
      <c r="A182" s="39" t="s">
        <v>131</v>
      </c>
      <c r="B182" s="75">
        <v>1001</v>
      </c>
      <c r="C182" s="74" t="s">
        <v>107</v>
      </c>
      <c r="D182" s="74"/>
      <c r="E182" s="74">
        <v>321</v>
      </c>
      <c r="F182" s="27">
        <v>189.1</v>
      </c>
    </row>
    <row r="183" spans="1:6" s="28" customFormat="1" ht="15.75">
      <c r="A183" s="54" t="s">
        <v>154</v>
      </c>
      <c r="B183" s="86">
        <v>1100</v>
      </c>
      <c r="C183" s="57"/>
      <c r="D183" s="57"/>
      <c r="E183" s="57"/>
      <c r="F183" s="55">
        <f>+F184</f>
        <v>370.5</v>
      </c>
    </row>
    <row r="184" spans="1:6" s="28" customFormat="1" ht="63">
      <c r="A184" s="40" t="s">
        <v>116</v>
      </c>
      <c r="B184" s="73">
        <v>1100</v>
      </c>
      <c r="C184" s="79" t="s">
        <v>103</v>
      </c>
      <c r="D184" s="79"/>
      <c r="E184" s="79"/>
      <c r="F184" s="29">
        <f>+F185</f>
        <v>370.5</v>
      </c>
    </row>
    <row r="185" spans="1:6" s="28" customFormat="1" ht="96" customHeight="1">
      <c r="A185" s="32" t="s">
        <v>119</v>
      </c>
      <c r="B185" s="75">
        <v>1101</v>
      </c>
      <c r="C185" s="74" t="s">
        <v>104</v>
      </c>
      <c r="D185" s="74"/>
      <c r="E185" s="74"/>
      <c r="F185" s="27">
        <f>+F186+F187+F188</f>
        <v>370.5</v>
      </c>
    </row>
    <row r="186" spans="1:6" ht="34.5" customHeight="1">
      <c r="A186" s="42" t="s">
        <v>93</v>
      </c>
      <c r="B186" s="61">
        <v>1101</v>
      </c>
      <c r="C186" s="11" t="s">
        <v>104</v>
      </c>
      <c r="D186" s="11">
        <v>121</v>
      </c>
      <c r="E186" s="11">
        <v>111</v>
      </c>
      <c r="F186" s="12">
        <v>198.5</v>
      </c>
    </row>
    <row r="187" spans="1:6" ht="31.5">
      <c r="A187" s="42" t="s">
        <v>94</v>
      </c>
      <c r="B187" s="61">
        <v>1101</v>
      </c>
      <c r="C187" s="11" t="s">
        <v>104</v>
      </c>
      <c r="D187" s="11">
        <v>121</v>
      </c>
      <c r="E187" s="11">
        <v>112</v>
      </c>
      <c r="F187" s="12">
        <v>2</v>
      </c>
    </row>
    <row r="188" spans="1:6" ht="31.5">
      <c r="A188" s="42" t="s">
        <v>2</v>
      </c>
      <c r="B188" s="61">
        <v>1101</v>
      </c>
      <c r="C188" s="11" t="s">
        <v>104</v>
      </c>
      <c r="D188" s="11">
        <v>121</v>
      </c>
      <c r="E188" s="11">
        <v>244</v>
      </c>
      <c r="F188" s="12">
        <v>170</v>
      </c>
    </row>
  </sheetData>
  <sheetProtection/>
  <autoFilter ref="A7:F102">
    <sortState ref="A8:F188">
      <sortCondition sortBy="value" ref="B8:B188"/>
    </sortState>
  </autoFilter>
  <mergeCells count="2">
    <mergeCell ref="A3:F3"/>
    <mergeCell ref="A4:F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Администратор</cp:lastModifiedBy>
  <cp:lastPrinted>2013-12-18T10:59:50Z</cp:lastPrinted>
  <dcterms:created xsi:type="dcterms:W3CDTF">2002-03-11T10:22:12Z</dcterms:created>
  <dcterms:modified xsi:type="dcterms:W3CDTF">2014-12-29T10:45:41Z</dcterms:modified>
  <cp:category/>
  <cp:version/>
  <cp:contentType/>
  <cp:contentStatus/>
</cp:coreProperties>
</file>